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2\Savaitės\"/>
    </mc:Choice>
  </mc:AlternateContent>
  <xr:revisionPtr revIDLastSave="0" documentId="13_ncr:1_{14F0B2D3-7129-46BD-9339-A29BF94B35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6.10-06.16" sheetId="60" r:id="rId1"/>
    <sheet name="06.03-06.09" sheetId="59" r:id="rId2"/>
    <sheet name="05.27-06.02" sheetId="58" r:id="rId3"/>
    <sheet name="05.20-05.26" sheetId="57" r:id="rId4"/>
    <sheet name="05.13-05.19" sheetId="56" r:id="rId5"/>
    <sheet name="05.06-05.12" sheetId="55" r:id="rId6"/>
    <sheet name="04.29-05.05" sheetId="54" r:id="rId7"/>
    <sheet name="04.22-04.28" sheetId="53" r:id="rId8"/>
    <sheet name="04.15-04.21" sheetId="52" r:id="rId9"/>
    <sheet name="04.08-04.14" sheetId="51" r:id="rId10"/>
    <sheet name="04.01-04.07" sheetId="50" r:id="rId11"/>
    <sheet name="03.25-03.31" sheetId="49" r:id="rId12"/>
    <sheet name="03.18-03.24" sheetId="48" r:id="rId13"/>
    <sheet name="03.11-03.17" sheetId="47" r:id="rId14"/>
    <sheet name="03.04-03.10" sheetId="46" r:id="rId15"/>
    <sheet name="02.25-03.03" sheetId="45" r:id="rId16"/>
    <sheet name="02.18-02.24" sheetId="44" r:id="rId17"/>
    <sheet name="02.11-02.17" sheetId="43" r:id="rId18"/>
    <sheet name="02.04-02.10" sheetId="42" r:id="rId19"/>
    <sheet name="01.28-02.03" sheetId="41" r:id="rId20"/>
    <sheet name="01.21-01.27" sheetId="40" r:id="rId21"/>
    <sheet name="01.14-01.20" sheetId="39" r:id="rId22"/>
    <sheet name="01.07-01.13" sheetId="38" r:id="rId23"/>
    <sheet name="12.31-01.06" sheetId="37" r:id="rId24"/>
    <sheet name="12.24-12.30" sheetId="36" r:id="rId25"/>
    <sheet name="12.17-12.23" sheetId="35" r:id="rId26"/>
    <sheet name="12.10-12.16" sheetId="34" r:id="rId27"/>
    <sheet name="12.03-12.09" sheetId="33" r:id="rId28"/>
    <sheet name="11.26-12.02" sheetId="32" r:id="rId29"/>
    <sheet name="11.19-11.25" sheetId="31" r:id="rId30"/>
    <sheet name="11.12-11.18" sheetId="30" r:id="rId31"/>
    <sheet name="11.05-11.11" sheetId="29" r:id="rId32"/>
    <sheet name="10.29-11.04" sheetId="28" r:id="rId33"/>
    <sheet name="10.22-10.28" sheetId="27" r:id="rId34"/>
    <sheet name="10.15-10.21" sheetId="26" r:id="rId35"/>
    <sheet name="10.08-10.14" sheetId="25" r:id="rId36"/>
    <sheet name="10.01-10.07" sheetId="24" r:id="rId37"/>
    <sheet name="09.24-09.30" sheetId="23" r:id="rId38"/>
    <sheet name="09.17-09.23" sheetId="22" r:id="rId39"/>
    <sheet name="09.10-09.16" sheetId="21" r:id="rId40"/>
    <sheet name="09.03-09.09" sheetId="20" r:id="rId41"/>
    <sheet name="08.27-09.02" sheetId="19" r:id="rId42"/>
    <sheet name="08.20-08.26" sheetId="18" r:id="rId43"/>
    <sheet name="08.13-08.19" sheetId="17" r:id="rId44"/>
    <sheet name="08.06-08.12" sheetId="16" r:id="rId45"/>
    <sheet name="07.30-08.05" sheetId="15" r:id="rId46"/>
    <sheet name="07.23-07.29" sheetId="14" r:id="rId47"/>
    <sheet name="07.16-07.22" sheetId="13" r:id="rId48"/>
    <sheet name="07.09-07.15" sheetId="12" r:id="rId49"/>
    <sheet name="07.02-07.08" sheetId="11" r:id="rId50"/>
    <sheet name="06.25-07.01" sheetId="10" r:id="rId51"/>
    <sheet name="06.18-06.24" sheetId="9" r:id="rId52"/>
    <sheet name="06.11-06.17" sheetId="8" r:id="rId53"/>
    <sheet name="06.04-06.10" sheetId="7" r:id="rId54"/>
    <sheet name="05.28-06.03" sheetId="6" r:id="rId55"/>
    <sheet name="05.21-05.27" sheetId="5" r:id="rId56"/>
    <sheet name="05.14-05.20" sheetId="4" r:id="rId57"/>
    <sheet name="05.07-05.13" sheetId="3" r:id="rId58"/>
    <sheet name="04.30-05.06" sheetId="2" r:id="rId59"/>
    <sheet name="04.28-29" sheetId="1" r:id="rId60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60" l="1"/>
  <c r="D45" i="60"/>
  <c r="F45" i="60" s="1"/>
  <c r="G35" i="60"/>
  <c r="D35" i="60"/>
  <c r="D23" i="60"/>
  <c r="F23" i="60" s="1"/>
  <c r="G23" i="60"/>
  <c r="I42" i="60"/>
  <c r="I29" i="60"/>
  <c r="I40" i="60"/>
  <c r="I31" i="60"/>
  <c r="I34" i="60"/>
  <c r="I32" i="60"/>
  <c r="I13" i="60"/>
  <c r="F35" i="60" l="1"/>
  <c r="F15" i="60"/>
  <c r="F16" i="60"/>
  <c r="F17" i="60"/>
  <c r="F21" i="60"/>
  <c r="F22" i="60"/>
  <c r="F18" i="60"/>
  <c r="F25" i="60"/>
  <c r="F19" i="60"/>
  <c r="F20" i="60"/>
  <c r="F27" i="60"/>
  <c r="F26" i="60"/>
  <c r="F30" i="60"/>
  <c r="F28" i="60"/>
  <c r="F37" i="60"/>
  <c r="F33" i="60"/>
  <c r="F39" i="60"/>
  <c r="F43" i="60"/>
  <c r="F38" i="60"/>
  <c r="F41" i="60"/>
  <c r="F44" i="60"/>
  <c r="I44" i="60"/>
  <c r="I41" i="60"/>
  <c r="I33" i="60"/>
  <c r="I37" i="60"/>
  <c r="I30" i="60"/>
  <c r="I26" i="60"/>
  <c r="I27" i="60"/>
  <c r="I20" i="60"/>
  <c r="I18" i="60"/>
  <c r="I22" i="60"/>
  <c r="I21" i="60"/>
  <c r="I17" i="60"/>
  <c r="I16" i="60"/>
  <c r="I15" i="60"/>
  <c r="I14" i="60"/>
  <c r="F14" i="60"/>
  <c r="D51" i="59"/>
  <c r="G47" i="59"/>
  <c r="D47" i="59"/>
  <c r="I43" i="59"/>
  <c r="G23" i="59"/>
  <c r="G35" i="59" s="1"/>
  <c r="D23" i="59"/>
  <c r="D35" i="59" s="1"/>
  <c r="F35" i="59" s="1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F51" i="59"/>
  <c r="F47" i="59"/>
  <c r="G51" i="59"/>
  <c r="E35" i="8"/>
  <c r="E47" i="8"/>
  <c r="E52" i="8"/>
  <c r="F35" i="52"/>
  <c r="F47" i="8"/>
  <c r="F35" i="8"/>
  <c r="D35" i="8"/>
  <c r="D47" i="8"/>
  <c r="D52" i="8"/>
  <c r="F52" i="8"/>
  <c r="G35" i="8"/>
  <c r="G47" i="8"/>
  <c r="G52" i="8"/>
  <c r="F35" i="4"/>
  <c r="G35" i="52"/>
  <c r="G42" i="52"/>
  <c r="D35" i="4"/>
  <c r="D44" i="4"/>
  <c r="F44" i="4"/>
  <c r="D35" i="52"/>
  <c r="D42" i="52"/>
  <c r="F42" i="52"/>
  <c r="E35" i="4"/>
  <c r="E44" i="4"/>
  <c r="G44" i="4"/>
  <c r="G35" i="4"/>
</calcChain>
</file>

<file path=xl/sharedStrings.xml><?xml version="1.0" encoding="utf-8"?>
<sst xmlns="http://schemas.openxmlformats.org/spreadsheetml/2006/main" count="9240" uniqueCount="636">
  <si>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</si>
  <si>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</si>
  <si>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</si>
  <si>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</si>
  <si>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</si>
  <si>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</si>
  <si>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</si>
  <si>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</si>
  <si>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</si>
  <si>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</si>
  <si>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</si>
  <si>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</si>
  <si>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</si>
  <si>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</si>
  <si>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</si>
  <si>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</si>
  <si>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</si>
  <si>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</si>
  <si>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</si>
  <si>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</si>
  <si>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</si>
  <si>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</si>
  <si>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</si>
  <si>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</si>
  <si>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</si>
  <si>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</si>
  <si>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</si>
  <si>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</si>
  <si>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</si>
  <si>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</si>
  <si>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</si>
  <si>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</si>
  <si>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</si>
  <si>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</si>
  <si>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</si>
  <si>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</si>
  <si>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</si>
  <si>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</si>
  <si>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</si>
  <si>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</si>
  <si>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</si>
  <si>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</si>
  <si>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</si>
  <si>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</si>
  <si>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</si>
  <si>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</si>
  <si>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</si>
  <si>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</si>
  <si>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</si>
  <si>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</si>
  <si>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</si>
  <si>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</si>
  <si>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</si>
  <si>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</si>
  <si>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</si>
  <si>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</si>
  <si>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</si>
  <si>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</si>
  <si>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</si>
  <si>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</si>
  <si>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</si>
  <si>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</si>
  <si>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</si>
  <si>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</si>
  <si>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</si>
  <si>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</si>
  <si>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</si>
  <si>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</si>
  <si>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</si>
  <si>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</si>
  <si>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</si>
  <si>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</si>
  <si>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</si>
  <si>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</si>
  <si>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</si>
  <si>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</si>
  <si>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</si>
  <si>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</si>
  <si>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</si>
  <si>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</si>
  <si>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</si>
  <si>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</si>
  <si>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</si>
  <si>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</si>
  <si>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</si>
  <si>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</si>
  <si>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</si>
  <si>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</si>
  <si>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</si>
  <si>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</si>
  <si>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</si>
  <si>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</si>
  <si>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</si>
  <si>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</si>
  <si>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</si>
  <si>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</si>
  <si>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</si>
  <si>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</si>
  <si>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</si>
  <si>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</si>
  <si>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</si>
  <si>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</si>
  <si>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</si>
  <si>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</si>
  <si>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</si>
  <si>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</si>
  <si>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</si>
  <si>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</si>
  <si>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</si>
  <si>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</si>
  <si>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</si>
  <si>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</si>
  <si>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</si>
  <si>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</si>
  <si>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</si>
  <si>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</si>
  <si>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</si>
  <si>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</si>
  <si>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</si>
  <si>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</si>
  <si>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</si>
  <si>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</si>
  <si>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</si>
  <si>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</si>
  <si>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</si>
  <si>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</si>
  <si>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</si>
  <si>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</si>
  <si>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</si>
  <si>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</si>
  <si>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</si>
  <si>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</si>
  <si>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</si>
  <si>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</si>
  <si>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</si>
  <si>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</si>
  <si>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</si>
  <si>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</si>
  <si>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</si>
  <si>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</si>
  <si>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</si>
  <si>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</si>
  <si>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</si>
  <si>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</si>
  <si>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</si>
  <si>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</si>
  <si>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</si>
  <si>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</si>
  <si>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</si>
  <si>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</si>
  <si>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</si>
  <si>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</si>
  <si>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</si>
  <si>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</si>
  <si>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</si>
  <si>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</si>
  <si>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</si>
  <si>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</si>
  <si>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</si>
  <si>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</si>
  <si>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</si>
  <si>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</si>
  <si>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</si>
  <si>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</si>
  <si>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</si>
  <si>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</si>
  <si>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</si>
  <si>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</si>
  <si>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</si>
  <si>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</si>
  <si>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</si>
  <si>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</si>
  <si>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</si>
  <si>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</si>
  <si>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</si>
  <si>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</si>
  <si>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</si>
  <si>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</si>
  <si>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</si>
  <si>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</si>
  <si>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</si>
  <si>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</si>
  <si>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</si>
  <si>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</si>
  <si>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</si>
  <si>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</si>
  <si>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</si>
  <si>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</si>
  <si>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</si>
  <si>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</si>
  <si>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</si>
  <si>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</si>
  <si>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</si>
  <si>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</si>
  <si>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</si>
  <si>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</si>
  <si>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</si>
  <si>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</si>
  <si>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</si>
  <si>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</si>
  <si>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</si>
  <si>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</si>
  <si>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</si>
  <si>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</si>
  <si>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</si>
  <si>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</si>
  <si>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</si>
  <si>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</si>
  <si>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</si>
  <si>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</si>
  <si>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</si>
  <si>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</si>
  <si>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</si>
  <si>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</si>
  <si>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</si>
  <si>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</si>
  <si>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</si>
  <si>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</si>
  <si>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</si>
  <si>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</si>
  <si>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</si>
  <si>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</si>
  <si>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</si>
  <si>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</si>
  <si>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</si>
  <si>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</si>
  <si>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</si>
  <si>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</si>
  <si>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</si>
  <si>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</si>
  <si>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</si>
  <si>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</si>
  <si>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</si>
  <si>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</si>
  <si>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</si>
  <si>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</si>
  <si>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</si>
  <si>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</si>
  <si>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</si>
  <si>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</si>
  <si>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</si>
  <si>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</si>
  <si>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</si>
  <si>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</si>
  <si>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</si>
  <si>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</si>
  <si>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</si>
  <si>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</si>
  <si>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</si>
  <si>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</si>
  <si>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</si>
  <si>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</si>
  <si>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</si>
  <si>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</si>
  <si>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</si>
  <si>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</si>
  <si>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</si>
  <si>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</si>
  <si>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</si>
  <si>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</si>
  <si>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</si>
  <si>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</si>
  <si>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</si>
  <si>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</si>
  <si>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</si>
  <si>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</si>
  <si>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</si>
  <si>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</si>
  <si>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</si>
  <si>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</si>
  <si>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</si>
  <si>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</si>
  <si>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</si>
  <si>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</si>
  <si>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</si>
  <si>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</si>
  <si>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</si>
  <si>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</si>
  <si>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</si>
  <si>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</si>
  <si>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</si>
  <si>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</si>
  <si>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</si>
  <si>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</si>
  <si>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</si>
  <si>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</si>
  <si>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</si>
  <si>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</si>
  <si>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</si>
  <si>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</si>
  <si>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</si>
  <si>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</si>
  <si>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</si>
  <si>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</si>
  <si>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</si>
  <si>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</si>
  <si>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</si>
  <si>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</si>
  <si>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</si>
  <si>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</si>
  <si>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</si>
  <si>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</si>
  <si>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</si>
  <si>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</si>
  <si>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</si>
  <si>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</si>
  <si>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</si>
  <si>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</si>
  <si>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</si>
  <si>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</si>
  <si>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</si>
  <si>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</si>
  <si>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</si>
  <si>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</si>
  <si>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</si>
  <si>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</si>
  <si>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</si>
  <si>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</si>
  <si>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</si>
  <si>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</si>
  <si>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</si>
  <si>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</si>
  <si>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</si>
  <si>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</si>
  <si>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</si>
  <si>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</si>
  <si>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</si>
  <si>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</si>
  <si>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</si>
  <si>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</si>
  <si>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</si>
  <si>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</si>
  <si>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</si>
  <si>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</si>
  <si>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</si>
  <si>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</si>
  <si>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</si>
  <si>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</si>
  <si>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</si>
  <si>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</si>
  <si>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</si>
  <si>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</si>
  <si>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</si>
  <si>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</si>
  <si>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</si>
  <si>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</si>
  <si>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</si>
  <si>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</si>
  <si>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</si>
  <si>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Tykantis šešėliuose (He's Out There)</t>
  </si>
  <si>
    <t>Kaip „Titanikas“ mane išgelbėjo (How the Titanic Became My Lifeboat)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</si>
  <si>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</si>
  <si>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</si>
  <si>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</si>
  <si>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</si>
  <si>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</si>
  <si>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</si>
  <si>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</si>
  <si>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</si>
  <si>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</si>
  <si>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</si>
  <si>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</si>
  <si>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</si>
  <si>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</si>
  <si>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</si>
  <si>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</si>
  <si>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</si>
  <si>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</si>
  <si>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</si>
  <si>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</si>
  <si>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</si>
  <si>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</si>
  <si>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</si>
  <si>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</si>
  <si>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</si>
  <si>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</si>
  <si>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</si>
  <si>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</si>
  <si>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</si>
  <si>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</si>
  <si>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</si>
  <si>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</si>
  <si>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</si>
  <si>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</si>
  <si>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</si>
  <si>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</si>
  <si>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</si>
  <si>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</si>
  <si>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</si>
  <si>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</si>
  <si>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</si>
  <si>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</si>
  <si>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</si>
  <si>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</si>
  <si>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</si>
  <si>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</si>
  <si>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</si>
  <si>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</si>
  <si>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</si>
  <si>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</si>
  <si>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</si>
  <si>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</si>
  <si>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</si>
  <si>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</si>
  <si>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</si>
  <si>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</si>
  <si>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</si>
  <si>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</si>
  <si>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</si>
  <si>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</si>
  <si>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</si>
  <si>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</si>
  <si>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</si>
  <si>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</si>
  <si>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</si>
  <si>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</si>
  <si>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</si>
  <si>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</si>
  <si>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</si>
  <si>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</si>
  <si>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</si>
  <si>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</si>
  <si>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</si>
  <si>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</si>
  <si>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</si>
  <si>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</si>
  <si>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</si>
  <si>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</si>
  <si>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</si>
  <si>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</si>
  <si>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</si>
  <si>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</si>
  <si>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</si>
  <si>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</si>
  <si>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</si>
  <si>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</si>
  <si>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</si>
  <si>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</si>
  <si>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</si>
  <si>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</si>
  <si>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</si>
  <si>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</si>
  <si>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</si>
  <si>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</si>
  <si>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</si>
  <si>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</si>
  <si>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</si>
  <si>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</si>
  <si>
    <t>January 14 - 20</t>
  </si>
  <si>
    <t>Sausio 14 - 20 d.</t>
  </si>
  <si>
    <t>January 14 - 20 Lithuanian top</t>
  </si>
  <si>
    <t>Sausio 14 - 20 d. Lietuvos kino teatruose rodytų filmų topas</t>
  </si>
  <si>
    <t>Klyksmas 5 (Scream 5)</t>
  </si>
  <si>
    <t>Užburta arka (Magic Arch)</t>
  </si>
  <si>
    <t>Košmarų skersgatvis (Nightmare Alley)</t>
  </si>
  <si>
    <t>Trys riešutėliai pelenei (Three Wishes for Cinderella)</t>
  </si>
  <si>
    <t>Misija "MEŠKUČIAI" (Teddy Boom)</t>
  </si>
  <si>
    <t>Meilė kaip bestseleris (Book of Love)</t>
  </si>
  <si>
    <t>Pasaulio čempionas (Чемпион мира)</t>
  </si>
  <si>
    <t>January 21 - 27</t>
  </si>
  <si>
    <t>Sausio 21 - 27 d.</t>
  </si>
  <si>
    <t>January 21 - 27 Lithuanian top</t>
  </si>
  <si>
    <t>Sausio 21 - 27 d. Lietuvos kino teatruose rodytų filmų topas</t>
  </si>
  <si>
    <t>Mano vilkas (Mystere)</t>
  </si>
  <si>
    <t>Auksas (Gold)</t>
  </si>
  <si>
    <t>Drąsiau drąsiau (C'mon C'mon)</t>
  </si>
  <si>
    <t>Moonfall: Mėnulio kritimas (Moonfall)</t>
  </si>
  <si>
    <t>Lobis</t>
  </si>
  <si>
    <t>Titane (Titane)</t>
  </si>
  <si>
    <t>Sen Loranas. Stilius - tai aš (Saint Lorant)</t>
  </si>
  <si>
    <t>January 28 - February 3</t>
  </si>
  <si>
    <t>Sausio 28 - vasario 3 d.</t>
  </si>
  <si>
    <t>January 28 - February 3 Lithuanian top</t>
  </si>
  <si>
    <t>Sausio 28 - vasario 3 d. Lietuvos kino teatruose rodytų filmų topas</t>
  </si>
  <si>
    <t>February 4 - 10</t>
  </si>
  <si>
    <t>Vasario 4 - 10 d.</t>
  </si>
  <si>
    <t>February 4 - 10 Lithuanian top</t>
  </si>
  <si>
    <t>Vasario 4 - 10 d. Lietuvos kino teatruose rodytų filmų topas</t>
  </si>
  <si>
    <t>Ogliai (The Ogglies)</t>
  </si>
  <si>
    <t>Liepsnojanti širdis (Fireheart)</t>
  </si>
  <si>
    <t>Siuzana Andler (Suzanna Andler)</t>
  </si>
  <si>
    <t>Prancūzijos kronikos iš Liberčio. Kanzaso vakaro saulės (The French Dispatch of the Liberty. Kansas Evening Sun)</t>
  </si>
  <si>
    <t>Paryžius. 13-as rajonas (Les Olympiades. Paris 13e)</t>
  </si>
  <si>
    <t>Viešbutis „Grand Budapest“ (Grand Budapest Hotel. The)</t>
  </si>
  <si>
    <t>Žavusis žudikas Tedas Bandis (Extremely Wicked. Shockingly Evil. and Vile)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</si>
  <si>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</si>
  <si>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</si>
  <si>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</si>
  <si>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</si>
  <si>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Mirtis ant Nilo (Death On The Nile)</t>
  </si>
  <si>
    <t>Atsitiktinis jaunikis (Marry Me)</t>
  </si>
  <si>
    <t>Fantazijos tik suaugusiems (Fantasies)</t>
  </si>
  <si>
    <t>Nepaklusnusis (Neposlushnik)</t>
  </si>
  <si>
    <t>Esminis instinktas (1992) (Basic Instinct (1992))</t>
  </si>
  <si>
    <t>Mergina ir voras (Das Mädchen und die Spinne)</t>
  </si>
  <si>
    <t>Meilė. seksas ir pandemija (Love. Sex and Pandemic)</t>
  </si>
  <si>
    <t>Neatrastas (Uncharted)</t>
  </si>
  <si>
    <t>Kernagis</t>
  </si>
  <si>
    <t>February 11 - 17</t>
  </si>
  <si>
    <t>February 11 - 17 Lithuanian top</t>
  </si>
  <si>
    <t>Vasario 11 - 17 d. Lietuvos kino teatruose rodytų filmų topas</t>
  </si>
  <si>
    <t>Vasario 11 - 17 d.</t>
  </si>
  <si>
    <t>Viškis Piškis ir tamsos žiurkėnas (Chickenhare and The Hamster of Darkness)</t>
  </si>
  <si>
    <t>Total (41)</t>
  </si>
  <si>
    <t>February 18 - 24</t>
  </si>
  <si>
    <t>Vasario 18 - 24 d.</t>
  </si>
  <si>
    <t>February 18 - 24 Lithuanian top</t>
  </si>
  <si>
    <t>Vasario 18 - 24 d. Lietuvos kino teatruose rodytų filmų topas</t>
  </si>
  <si>
    <t>Williams metodas (King Richard)</t>
  </si>
  <si>
    <t>Jackass amžinai (Jackass Forever)</t>
  </si>
  <si>
    <t>Saldymedžio pica (Licorice Pizza)</t>
  </si>
  <si>
    <t>February 25 - March 3</t>
  </si>
  <si>
    <t>Vasario 25 - kovo 3 d.</t>
  </si>
  <si>
    <t>February 25 - March 3 Lithuanian top</t>
  </si>
  <si>
    <t>Vasario 25 - kovo 3 d. Lietuvos kino teatruose rodytų filmų topas</t>
  </si>
  <si>
    <t>Betmenas (The Batman)</t>
  </si>
  <si>
    <t>Monstrų šeimynėlė 2 (Happy Family 2)</t>
  </si>
  <si>
    <t>Šešėlių žaidimas (Blacklight)</t>
  </si>
  <si>
    <t>Trys šeimos (Tre piani)</t>
  </si>
  <si>
    <t>Mėlyna kaip apelsinas žemė</t>
  </si>
  <si>
    <t>Ruonių komanda (Seal Team)</t>
  </si>
  <si>
    <t>Meilė yra arti (Miłość jest Blisko)</t>
  </si>
  <si>
    <t>Raudonoji panda (Turning Red)</t>
  </si>
  <si>
    <t>Spencer</t>
  </si>
  <si>
    <t>March 4 - 10</t>
  </si>
  <si>
    <t>Kovo 4 - 10 d.</t>
  </si>
  <si>
    <t>March 4 -10 Lithuanian top</t>
  </si>
  <si>
    <t>Kovo 4 - 10 d. Lietuvos kino teatruose rodytų filmų topas</t>
  </si>
  <si>
    <t>Anapus laiko ir šviesos</t>
  </si>
  <si>
    <t>Broom Films</t>
  </si>
  <si>
    <t>Blogiukai (Bad Guys)</t>
  </si>
  <si>
    <t>March 11 - 17</t>
  </si>
  <si>
    <t>March 11 -17 Lithuanian top</t>
  </si>
  <si>
    <t>Kovo 11 - 17 d. Lietuvos kino teatruose rodytų filmų topas</t>
  </si>
  <si>
    <t>March 18 - 24</t>
  </si>
  <si>
    <t>March 18 -24 Lithuanian top</t>
  </si>
  <si>
    <t>Kovo 18 - 24 d. Lietuvos kino teatruose rodytų filmų topas</t>
  </si>
  <si>
    <t>Šuo (Dog)</t>
  </si>
  <si>
    <t>Greitoji pagalba (Ambulance)</t>
  </si>
  <si>
    <t>Trys</t>
  </si>
  <si>
    <t>Apgaulė (Tromperie)</t>
  </si>
  <si>
    <t>March 25 - 31</t>
  </si>
  <si>
    <t>March 25 -31 Lithuanian top</t>
  </si>
  <si>
    <t>Kovo 25 - 31 d. Lietuvos kino teatruose rodytų filmų topas</t>
  </si>
  <si>
    <t>Mano mažasis karalius (King)</t>
  </si>
  <si>
    <t>Samdomas karys (Contractor)</t>
  </si>
  <si>
    <t>Morbijus (Morbius)</t>
  </si>
  <si>
    <t>Ežiukas Sonic 2 (Sonic The Hedgehog 2)</t>
  </si>
  <si>
    <t>Išgyvenęs (The Survivor)</t>
  </si>
  <si>
    <t>Drugelio Širdis</t>
  </si>
  <si>
    <t>Prarastas miestas (The Lost City)</t>
  </si>
  <si>
    <t>April 1 - 7</t>
  </si>
  <si>
    <t>Kovo 25 - 31</t>
  </si>
  <si>
    <t>Balandžio 1 - 7</t>
  </si>
  <si>
    <t>April 1 -7 Lithuanian top</t>
  </si>
  <si>
    <t>Balandžio 1 - 7 d. Lietuvos kino teatruose rodytų filmų topas</t>
  </si>
  <si>
    <t>Kovo 18 - 24</t>
  </si>
  <si>
    <t>Kovo 11 - 17</t>
  </si>
  <si>
    <t>April 8 - 14</t>
  </si>
  <si>
    <t>Balandžio 8 - 14</t>
  </si>
  <si>
    <t>April 8 -14 Lithuanian top</t>
  </si>
  <si>
    <t>Balandžio 8 - 14 d. Lietuvos kino teatruose rodytų filmų topas</t>
  </si>
  <si>
    <t>Piligrimai</t>
  </si>
  <si>
    <t>KINO PAVASARIS Distribution</t>
  </si>
  <si>
    <t>Gyvenimo kaina</t>
  </si>
  <si>
    <t>Vikingas (The Northman)</t>
  </si>
  <si>
    <t>Fantastiniai gyvūnai. Dumbldoro paslaptys (Fantastic Beasts: The Secrets of Dumbledore)</t>
  </si>
  <si>
    <t>Fantastiniai gyvūnai ir kur juos rasti (Fantastic Beasts: And Where To Find Them)</t>
  </si>
  <si>
    <t>Fantastiniai gyvūnai. Grindelvaldo piktadarystės (Fantastic Beasts: Crimes of Grindelwald)</t>
  </si>
  <si>
    <t>April 15 - 21</t>
  </si>
  <si>
    <t>Balandžio 15 - 21</t>
  </si>
  <si>
    <t>April 15 -21 Lithuanian top</t>
  </si>
  <si>
    <t>Balandžio 15 - 21 d. Lietuvos kino teatruose rodytų filmų topas</t>
  </si>
  <si>
    <t>Bunkerio žaidimas (The Bunker game)</t>
  </si>
  <si>
    <t>Nepakeliamas milžiniško talento svoris (Unbearable Weight of  Massive Talent)</t>
  </si>
  <si>
    <t>Kosminis šuo ir turbo katinas (Star Dog and Turbo Cat)</t>
  </si>
  <si>
    <t>Eskortės (Girls To Buy)</t>
  </si>
  <si>
    <t>Laukiniai vyrai (Wild men)</t>
  </si>
  <si>
    <t>Aš esu Zlatanas (Jag är Zlatan)</t>
  </si>
  <si>
    <t>Dauntono Abatija 2: nauja era (Downton Abbey: A New Era)</t>
  </si>
  <si>
    <t>April 22 - 28</t>
  </si>
  <si>
    <t>Balandžio 22 - 28</t>
  </si>
  <si>
    <t>April 22 -28 Lithuanian top</t>
  </si>
  <si>
    <t>Balandžio 22 - 28 d. Lietuvos kino teatruose rodytų filmų topas</t>
  </si>
  <si>
    <t>Ups! Nuotykiai tęsiasi (Ooops! The adventure continues)</t>
  </si>
  <si>
    <t>Total (39)</t>
  </si>
  <si>
    <t>Viskas iškart ir visur (Everything Everywhere All at Once)</t>
  </si>
  <si>
    <t>Post Mortem</t>
  </si>
  <si>
    <t>Charlotte apie Jane</t>
  </si>
  <si>
    <t>Daktaras Streindžas beprotybės multivisatoje (Doctor Strange in the Multiverse of Madness)</t>
  </si>
  <si>
    <t>April 29 - May 5</t>
  </si>
  <si>
    <t>Balandžio 29 - gegužės 5</t>
  </si>
  <si>
    <t>Balandžio 29 - gegužės 5 d. Lietuvos kino teatruose rodytų filmų topas</t>
  </si>
  <si>
    <t>April 29 - May 5 Lithuanian top</t>
  </si>
  <si>
    <t>Baltas varnas (White Raven)</t>
  </si>
  <si>
    <t>Tyli naktis (Silent night)</t>
  </si>
  <si>
    <t>Operacija "Mincemeat" (Operation Mincemeat)</t>
  </si>
  <si>
    <t>May 6 - 12</t>
  </si>
  <si>
    <t>Gegužės 6 - 12 d.</t>
  </si>
  <si>
    <t>May 6 - 12 Lithuanian top</t>
  </si>
  <si>
    <t>Gegužės 6 - 12 d. Lietuvos kino teatruose rodytų filmų topas</t>
  </si>
  <si>
    <t>Bitė Maja. Auksinis kiaušinis (Maya the Bee 3: The Golden Orb)</t>
  </si>
  <si>
    <t>Kur dingo Ana Frank? (Where Is Anne Frank)</t>
  </si>
  <si>
    <t>Menki juokai (Ingenting Å Le Av)</t>
  </si>
  <si>
    <t>Ahil</t>
  </si>
  <si>
    <t xml:space="preserve">weekend results </t>
  </si>
  <si>
    <t>May 13 - 19</t>
  </si>
  <si>
    <t>Gegužės 13 - 19 d.</t>
  </si>
  <si>
    <t>May 13 - 19 Lithuanian top</t>
  </si>
  <si>
    <t>Gegužės 13 - 19 d. Lietuvos kino teatruose rodytų filmų topas</t>
  </si>
  <si>
    <t>Kambarys 203 (Room 203)</t>
  </si>
  <si>
    <t>Tarp dviejų pasaulių (Between Two Words)</t>
  </si>
  <si>
    <t>Asas Maverikas (Top Gun Maverick)</t>
  </si>
  <si>
    <t>May 20 - 26</t>
  </si>
  <si>
    <t>Gegužės 20 - 26 d.</t>
  </si>
  <si>
    <t>May 20 - 26 Lithuanian top</t>
  </si>
  <si>
    <t>Gegužės 20 - 26 d. Lietuvos kino teatruose rodytų filmų topas</t>
  </si>
  <si>
    <t>Koatis - džiunglių drąsuolis (Koati)</t>
  </si>
  <si>
    <t>Knygynas Paryžiuje (A Bookshop in Paris)</t>
  </si>
  <si>
    <t>Marmadukas (Marmaduke)</t>
  </si>
  <si>
    <t>May 27 - June 2</t>
  </si>
  <si>
    <t>Gegužės 27 - birželio 2 d.</t>
  </si>
  <si>
    <t>May 27 - June 2 Lithuanian top</t>
  </si>
  <si>
    <t>Gegužės 27 - birželio 2 d. Lietuvos kino teatruose rodytų filmų topas</t>
  </si>
  <si>
    <t>Muminuko nuotykiai (The Exploits of Moominpappa)</t>
  </si>
  <si>
    <t>June 3 - 9</t>
  </si>
  <si>
    <t>Birželio 3 - 9 d.</t>
  </si>
  <si>
    <t>June 3 - 9 Lithuanian top</t>
  </si>
  <si>
    <t>Birželio 3 - 9 d. Lietuvos kino teatruose rodytų filmų topas</t>
  </si>
  <si>
    <t>Jūros periodo pasaulis. Viešpatavimas (Jurassic World: Dominion)</t>
  </si>
  <si>
    <t>Mano nuostabioji Vanda (Wanda. mein Wunder)</t>
  </si>
  <si>
    <t>June 10 - 16</t>
  </si>
  <si>
    <t>Birželio 10 - 16 d.</t>
  </si>
  <si>
    <t>June 10 - 16 Lithuanian top</t>
  </si>
  <si>
    <t>Šviesmetis (Lightyear)</t>
  </si>
  <si>
    <t>Mančesteris prie jūros (Manchester by the Sea)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</si>
</sst>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  <numFmt numFmtId="166" formatCode="#.##0.00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42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8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77BD20-BA95-460A-BE56-1A554AC42D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A087E5F-467C-4BCB-B78B-BCB92E01097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5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6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7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8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0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abSelected="1" zoomScale="60" zoomScaleNormal="60" workbookViewId="0">
      <selection activeCell="G46" sqref="G46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6.6640625" style="345" customWidth="1"/>
    <col min="18" max="20" width="11.5546875" style="345" customWidth="1"/>
    <col min="21" max="21" width="12.33203125" style="345" customWidth="1"/>
    <col min="22" max="22" width="11.88671875" style="345" bestFit="1" customWidth="1"/>
    <col min="23" max="23" width="14.88671875" style="345" customWidth="1"/>
    <col min="24" max="24" width="13.6640625" style="345" customWidth="1"/>
    <col min="25" max="25" width="12" style="345" bestFit="1" customWidth="1"/>
    <col min="26" max="26" width="14.44140625" style="345" bestFit="1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633</v>
      </c>
      <c r="F1" s="235"/>
      <c r="G1" s="235"/>
      <c r="H1" s="235"/>
      <c r="I1" s="235"/>
    </row>
    <row r="2" spans="1:29" ht="19.5" customHeight="1">
      <c r="E2" s="235" t="s">
        <v>628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W5" s="33"/>
    </row>
    <row r="6" spans="1:29">
      <c r="A6" s="415"/>
      <c r="B6" s="415"/>
      <c r="C6" s="418"/>
      <c r="D6" s="237" t="s">
        <v>631</v>
      </c>
      <c r="E6" s="237" t="s">
        <v>625</v>
      </c>
      <c r="F6" s="418"/>
      <c r="G6" s="418" t="s">
        <v>631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W8" s="33"/>
    </row>
    <row r="9" spans="1:29" ht="15" customHeight="1">
      <c r="A9" s="414"/>
      <c r="B9" s="414"/>
      <c r="C9" s="417" t="s">
        <v>13</v>
      </c>
      <c r="D9" s="411"/>
      <c r="E9" s="411"/>
      <c r="F9" s="417" t="s">
        <v>15</v>
      </c>
      <c r="G9" s="411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X9" s="346"/>
      <c r="Z9" s="347"/>
    </row>
    <row r="10" spans="1:29">
      <c r="A10" s="415"/>
      <c r="B10" s="415"/>
      <c r="C10" s="418"/>
      <c r="D10" s="237" t="s">
        <v>632</v>
      </c>
      <c r="E10" s="237" t="s">
        <v>626</v>
      </c>
      <c r="F10" s="418"/>
      <c r="G10" s="237" t="s">
        <v>632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X10" s="346"/>
      <c r="Z10" s="347"/>
    </row>
    <row r="11" spans="1:29">
      <c r="A11" s="415"/>
      <c r="B11" s="415"/>
      <c r="C11" s="418"/>
      <c r="D11" s="412" t="s">
        <v>14</v>
      </c>
      <c r="E11" s="237" t="s">
        <v>14</v>
      </c>
      <c r="F11" s="418"/>
      <c r="G11" s="412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3"/>
      <c r="X11" s="346"/>
      <c r="Y11" s="347"/>
      <c r="Z11" s="347"/>
    </row>
    <row r="12" spans="1:29" ht="15.6" customHeight="1" thickBot="1">
      <c r="A12" s="415"/>
      <c r="B12" s="416"/>
      <c r="C12" s="419"/>
      <c r="D12" s="413"/>
      <c r="E12" s="238" t="s">
        <v>2</v>
      </c>
      <c r="F12" s="419"/>
      <c r="G12" s="413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3"/>
      <c r="X12" s="346"/>
      <c r="Y12" s="346"/>
      <c r="Z12" s="8"/>
    </row>
    <row r="13" spans="1:29" ht="25.35" customHeight="1">
      <c r="A13" s="349">
        <v>1</v>
      </c>
      <c r="B13" s="349" t="s">
        <v>67</v>
      </c>
      <c r="C13" s="354" t="s">
        <v>629</v>
      </c>
      <c r="D13" s="353">
        <v>76403.11</v>
      </c>
      <c r="E13" s="352" t="s">
        <v>30</v>
      </c>
      <c r="F13" s="352" t="s">
        <v>30</v>
      </c>
      <c r="G13" s="353">
        <v>11076</v>
      </c>
      <c r="H13" s="352">
        <v>416</v>
      </c>
      <c r="I13" s="352">
        <f>G13/H13</f>
        <v>26.625</v>
      </c>
      <c r="J13" s="352">
        <v>26</v>
      </c>
      <c r="K13" s="352">
        <v>1</v>
      </c>
      <c r="L13" s="353">
        <v>79930</v>
      </c>
      <c r="M13" s="353">
        <v>11604</v>
      </c>
      <c r="N13" s="351">
        <v>44722</v>
      </c>
      <c r="O13" s="350" t="s">
        <v>52</v>
      </c>
      <c r="P13" s="347"/>
      <c r="Q13" s="359"/>
      <c r="R13" s="359"/>
      <c r="S13" s="359"/>
      <c r="T13" s="359"/>
      <c r="V13" s="347"/>
      <c r="W13" s="8"/>
      <c r="X13" s="346"/>
      <c r="Y13" s="346"/>
      <c r="Z13" s="8"/>
      <c r="AA13" s="8"/>
      <c r="AB13" s="347"/>
      <c r="AC13" s="346"/>
    </row>
    <row r="14" spans="1:29" ht="25.35" customHeight="1">
      <c r="A14" s="349">
        <v>2</v>
      </c>
      <c r="B14" s="349">
        <v>1</v>
      </c>
      <c r="C14" s="354" t="s">
        <v>612</v>
      </c>
      <c r="D14" s="353">
        <v>33910.629999999997</v>
      </c>
      <c r="E14" s="352">
        <v>50773.91</v>
      </c>
      <c r="F14" s="356">
        <f>(D14-E14)/E14</f>
        <v>-0.33212490430616837</v>
      </c>
      <c r="G14" s="353">
        <v>5366</v>
      </c>
      <c r="H14" s="352">
        <v>234</v>
      </c>
      <c r="I14" s="352">
        <f>G14/H14</f>
        <v>22.931623931623932</v>
      </c>
      <c r="J14" s="352">
        <v>15</v>
      </c>
      <c r="K14" s="352">
        <v>3</v>
      </c>
      <c r="L14" s="353">
        <v>188956</v>
      </c>
      <c r="M14" s="353">
        <v>26728</v>
      </c>
      <c r="N14" s="351">
        <v>44708</v>
      </c>
      <c r="O14" s="350" t="s">
        <v>113</v>
      </c>
      <c r="P14" s="347"/>
      <c r="Q14" s="359"/>
      <c r="R14" s="359"/>
      <c r="S14" s="335"/>
      <c r="T14" s="359"/>
      <c r="U14" s="346"/>
      <c r="V14" s="360"/>
      <c r="W14" s="8"/>
      <c r="X14" s="360"/>
      <c r="Y14" s="346"/>
      <c r="Z14" s="361"/>
      <c r="AA14" s="346"/>
      <c r="AB14" s="361"/>
      <c r="AC14" s="346"/>
    </row>
    <row r="15" spans="1:29" ht="25.35" customHeight="1">
      <c r="A15" s="349">
        <v>3</v>
      </c>
      <c r="B15" s="349">
        <v>2</v>
      </c>
      <c r="C15" s="354" t="s">
        <v>619</v>
      </c>
      <c r="D15" s="353">
        <v>22308.78</v>
      </c>
      <c r="E15" s="352">
        <v>20181.46</v>
      </c>
      <c r="F15" s="356">
        <f>(D15-E15)/E15</f>
        <v>0.10540961853106762</v>
      </c>
      <c r="G15" s="353">
        <v>5173</v>
      </c>
      <c r="H15" s="352">
        <v>268</v>
      </c>
      <c r="I15" s="352">
        <f>G15/H15</f>
        <v>19.302238805970148</v>
      </c>
      <c r="J15" s="352">
        <v>15</v>
      </c>
      <c r="K15" s="352">
        <v>2</v>
      </c>
      <c r="L15" s="353">
        <v>48158.71</v>
      </c>
      <c r="M15" s="353">
        <v>11182</v>
      </c>
      <c r="N15" s="351">
        <v>44715</v>
      </c>
      <c r="O15" s="350" t="s">
        <v>27</v>
      </c>
      <c r="P15" s="347"/>
      <c r="Q15" s="359"/>
      <c r="R15" s="359"/>
      <c r="S15" s="335"/>
      <c r="T15" s="359"/>
      <c r="U15" s="346"/>
      <c r="V15" s="360"/>
      <c r="W15" s="8"/>
      <c r="X15" s="360"/>
      <c r="Y15" s="346"/>
      <c r="Z15" s="361"/>
      <c r="AA15" s="346"/>
      <c r="AB15" s="361"/>
      <c r="AC15" s="346"/>
    </row>
    <row r="16" spans="1:29" ht="25.35" customHeight="1">
      <c r="A16" s="349">
        <v>4</v>
      </c>
      <c r="B16" s="349">
        <v>3</v>
      </c>
      <c r="C16" s="354" t="s">
        <v>589</v>
      </c>
      <c r="D16" s="353">
        <v>13260.98</v>
      </c>
      <c r="E16" s="352">
        <v>16239.12</v>
      </c>
      <c r="F16" s="356">
        <f>(D16-E16)/E16</f>
        <v>-0.18339294247471544</v>
      </c>
      <c r="G16" s="353">
        <v>2134</v>
      </c>
      <c r="H16" s="352">
        <v>167</v>
      </c>
      <c r="I16" s="352">
        <f>G16/H16</f>
        <v>12.778443113772456</v>
      </c>
      <c r="J16" s="352">
        <v>14</v>
      </c>
      <c r="K16" s="352">
        <v>6</v>
      </c>
      <c r="L16" s="353">
        <v>405197</v>
      </c>
      <c r="M16" s="353">
        <v>56703</v>
      </c>
      <c r="N16" s="351">
        <v>44687</v>
      </c>
      <c r="O16" s="350" t="s">
        <v>32</v>
      </c>
      <c r="P16" s="347"/>
      <c r="Q16" s="359"/>
      <c r="R16" s="359"/>
      <c r="S16" s="335"/>
      <c r="T16" s="359"/>
      <c r="U16" s="346"/>
      <c r="V16" s="360"/>
      <c r="W16" s="346"/>
      <c r="X16" s="360"/>
      <c r="Y16" s="8"/>
      <c r="Z16" s="346"/>
      <c r="AA16" s="361"/>
      <c r="AB16" s="361"/>
      <c r="AC16" s="346"/>
    </row>
    <row r="17" spans="1:29" ht="25.35" customHeight="1">
      <c r="A17" s="349">
        <v>5</v>
      </c>
      <c r="B17" s="349">
        <v>4</v>
      </c>
      <c r="C17" s="354" t="s">
        <v>547</v>
      </c>
      <c r="D17" s="353">
        <v>10320.879999999999</v>
      </c>
      <c r="E17" s="352">
        <v>10063.299999999999</v>
      </c>
      <c r="F17" s="356">
        <f>(D17-E17)/E17</f>
        <v>2.5595977462661349E-2</v>
      </c>
      <c r="G17" s="353">
        <v>2244</v>
      </c>
      <c r="H17" s="352">
        <v>140</v>
      </c>
      <c r="I17" s="352">
        <f>G17/H17</f>
        <v>16.028571428571428</v>
      </c>
      <c r="J17" s="352">
        <v>9</v>
      </c>
      <c r="K17" s="352">
        <v>11</v>
      </c>
      <c r="L17" s="353">
        <v>401302</v>
      </c>
      <c r="M17" s="353">
        <v>78119</v>
      </c>
      <c r="N17" s="351">
        <v>44652</v>
      </c>
      <c r="O17" s="350" t="s">
        <v>113</v>
      </c>
      <c r="P17" s="347"/>
      <c r="Q17" s="359"/>
      <c r="R17" s="359"/>
      <c r="S17" s="359"/>
      <c r="T17" s="359"/>
      <c r="V17" s="347"/>
      <c r="W17" s="8"/>
      <c r="X17" s="346"/>
      <c r="Y17" s="8"/>
      <c r="Z17" s="8"/>
      <c r="AA17" s="346"/>
      <c r="AB17" s="346"/>
      <c r="AC17" s="347"/>
    </row>
    <row r="18" spans="1:29" ht="25.35" customHeight="1">
      <c r="A18" s="349">
        <v>6</v>
      </c>
      <c r="B18" s="349">
        <v>7</v>
      </c>
      <c r="C18" s="354" t="s">
        <v>530</v>
      </c>
      <c r="D18" s="353">
        <v>6894.79</v>
      </c>
      <c r="E18" s="352">
        <v>5393.04</v>
      </c>
      <c r="F18" s="356">
        <f>(D18-E18)/E18</f>
        <v>0.27846075682731819</v>
      </c>
      <c r="G18" s="353">
        <v>1558</v>
      </c>
      <c r="H18" s="352">
        <v>61</v>
      </c>
      <c r="I18" s="352">
        <f>G18/H18</f>
        <v>25.540983606557376</v>
      </c>
      <c r="J18" s="352">
        <v>6</v>
      </c>
      <c r="K18" s="352">
        <v>13</v>
      </c>
      <c r="L18" s="353">
        <v>196029</v>
      </c>
      <c r="M18" s="353">
        <v>39480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U18" s="346"/>
      <c r="V18" s="360"/>
      <c r="W18" s="346"/>
      <c r="X18" s="360"/>
      <c r="Y18" s="8"/>
      <c r="Z18" s="361"/>
      <c r="AA18" s="346"/>
      <c r="AB18" s="346"/>
      <c r="AC18" s="361"/>
    </row>
    <row r="19" spans="1:29" ht="25.35" customHeight="1">
      <c r="A19" s="349">
        <v>7</v>
      </c>
      <c r="B19" s="362">
        <v>9</v>
      </c>
      <c r="C19" s="354" t="s">
        <v>610</v>
      </c>
      <c r="D19" s="353">
        <v>4889</v>
      </c>
      <c r="E19" s="352">
        <v>4567</v>
      </c>
      <c r="F19" s="356">
        <f>(D19-E19)/E19</f>
        <v>7.0505802496168168E-2</v>
      </c>
      <c r="G19" s="353">
        <v>709</v>
      </c>
      <c r="H19" s="352" t="s">
        <v>30</v>
      </c>
      <c r="I19" s="352" t="s">
        <v>30</v>
      </c>
      <c r="J19" s="352">
        <v>6</v>
      </c>
      <c r="K19" s="352">
        <v>4</v>
      </c>
      <c r="L19" s="353">
        <v>44430</v>
      </c>
      <c r="M19" s="353">
        <v>7371</v>
      </c>
      <c r="N19" s="351">
        <v>44701</v>
      </c>
      <c r="O19" s="350" t="s">
        <v>31</v>
      </c>
      <c r="P19" s="347"/>
      <c r="Q19" s="359"/>
      <c r="R19" s="346"/>
      <c r="S19" s="346"/>
      <c r="T19" s="361"/>
      <c r="V19" s="33"/>
      <c r="W19" s="8"/>
      <c r="X19" s="346"/>
      <c r="Y19" s="346"/>
    </row>
    <row r="20" spans="1:29" ht="25.35" customHeight="1">
      <c r="A20" s="349">
        <v>8</v>
      </c>
      <c r="B20" s="349">
        <v>10</v>
      </c>
      <c r="C20" s="354" t="s">
        <v>522</v>
      </c>
      <c r="D20" s="353">
        <v>4368.9399999999996</v>
      </c>
      <c r="E20" s="352">
        <v>4019.78</v>
      </c>
      <c r="F20" s="356">
        <f>(D20-E20)/E20</f>
        <v>8.6860474951365341E-2</v>
      </c>
      <c r="G20" s="353">
        <v>942</v>
      </c>
      <c r="H20" s="352">
        <v>59</v>
      </c>
      <c r="I20" s="352">
        <f>G20/H20</f>
        <v>15.966101694915254</v>
      </c>
      <c r="J20" s="352">
        <v>5</v>
      </c>
      <c r="K20" s="352">
        <v>14</v>
      </c>
      <c r="L20" s="353">
        <v>281534</v>
      </c>
      <c r="M20" s="353">
        <v>56560</v>
      </c>
      <c r="N20" s="351">
        <v>44631</v>
      </c>
      <c r="O20" s="350" t="s">
        <v>32</v>
      </c>
      <c r="P20" s="347"/>
      <c r="Q20" s="359"/>
      <c r="R20" s="359"/>
      <c r="S20" s="335"/>
      <c r="T20" s="359"/>
      <c r="U20" s="346"/>
      <c r="V20" s="360"/>
      <c r="W20" s="361"/>
      <c r="X20" s="360"/>
      <c r="Y20" s="8"/>
      <c r="Z20" s="346"/>
      <c r="AA20" s="346"/>
      <c r="AB20" s="346"/>
      <c r="AC20" s="361"/>
    </row>
    <row r="21" spans="1:29" ht="25.35" customHeight="1">
      <c r="A21" s="349">
        <v>9</v>
      </c>
      <c r="B21" s="362">
        <v>5</v>
      </c>
      <c r="C21" s="354" t="s">
        <v>617</v>
      </c>
      <c r="D21" s="353">
        <v>3552.2000000000003</v>
      </c>
      <c r="E21" s="352">
        <v>5564.79</v>
      </c>
      <c r="F21" s="356">
        <f>(D21-E21)/E21</f>
        <v>-0.36166504036989711</v>
      </c>
      <c r="G21" s="353">
        <v>1025</v>
      </c>
      <c r="H21" s="352">
        <v>92</v>
      </c>
      <c r="I21" s="352">
        <f>G21/H21</f>
        <v>11.141304347826088</v>
      </c>
      <c r="J21" s="352">
        <v>13</v>
      </c>
      <c r="K21" s="352">
        <v>3</v>
      </c>
      <c r="L21" s="353">
        <v>30339.35</v>
      </c>
      <c r="M21" s="353">
        <v>7031</v>
      </c>
      <c r="N21" s="351">
        <v>44708</v>
      </c>
      <c r="O21" s="350" t="s">
        <v>43</v>
      </c>
      <c r="P21" s="347"/>
      <c r="Q21" s="359"/>
      <c r="R21" s="359"/>
      <c r="S21" s="359"/>
      <c r="T21" s="359"/>
      <c r="U21" s="346"/>
      <c r="V21" s="346"/>
      <c r="W21" s="360"/>
      <c r="X21" s="346"/>
      <c r="Y21" s="361"/>
      <c r="Z21" s="8"/>
      <c r="AA21" s="361"/>
      <c r="AB21" s="346"/>
      <c r="AC21" s="346"/>
    </row>
    <row r="22" spans="1:29" ht="25.35" customHeight="1">
      <c r="A22" s="349">
        <v>10</v>
      </c>
      <c r="B22" s="362">
        <v>6</v>
      </c>
      <c r="C22" s="354" t="s">
        <v>549</v>
      </c>
      <c r="D22" s="353">
        <v>3254.02</v>
      </c>
      <c r="E22" s="352">
        <v>5497.87</v>
      </c>
      <c r="F22" s="356">
        <f>(D22-E22)/E22</f>
        <v>-0.40813078519499368</v>
      </c>
      <c r="G22" s="353">
        <v>875</v>
      </c>
      <c r="H22" s="352">
        <v>42</v>
      </c>
      <c r="I22" s="352">
        <f>G22/H22</f>
        <v>20.833333333333332</v>
      </c>
      <c r="J22" s="352">
        <v>8</v>
      </c>
      <c r="K22" s="352">
        <v>10</v>
      </c>
      <c r="L22" s="353">
        <v>175084.88</v>
      </c>
      <c r="M22" s="353">
        <v>42600</v>
      </c>
      <c r="N22" s="351">
        <v>44659</v>
      </c>
      <c r="O22" s="350" t="s">
        <v>27</v>
      </c>
      <c r="P22" s="347"/>
      <c r="Q22" s="359"/>
      <c r="R22" s="359"/>
      <c r="S22" s="359"/>
      <c r="T22" s="359"/>
      <c r="U22" s="346"/>
      <c r="V22" s="346"/>
      <c r="W22" s="361"/>
      <c r="X22" s="346"/>
      <c r="Y22" s="360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179163.33000000002</v>
      </c>
      <c r="E23" s="348">
        <v>127549.26999999997</v>
      </c>
      <c r="F23" s="358">
        <f>(D23-E23)/E23</f>
        <v>0.40465978362714305</v>
      </c>
      <c r="G23" s="348">
        <f>SUM(G13:G22)</f>
        <v>31102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7"/>
      <c r="X23" s="346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W24" s="347"/>
    </row>
    <row r="25" spans="1:29" ht="25.35" customHeight="1">
      <c r="A25" s="349">
        <v>11</v>
      </c>
      <c r="B25" s="362">
        <v>8</v>
      </c>
      <c r="C25" s="354" t="s">
        <v>576</v>
      </c>
      <c r="D25" s="353">
        <v>2670</v>
      </c>
      <c r="E25" s="352">
        <v>5249</v>
      </c>
      <c r="F25" s="356">
        <f>(D25-E25)/E25</f>
        <v>-0.49133168222518575</v>
      </c>
      <c r="G25" s="353">
        <v>361</v>
      </c>
      <c r="H25" s="352" t="s">
        <v>30</v>
      </c>
      <c r="I25" s="352" t="s">
        <v>30</v>
      </c>
      <c r="J25" s="352">
        <v>6</v>
      </c>
      <c r="K25" s="352">
        <v>8</v>
      </c>
      <c r="L25" s="353">
        <v>115591</v>
      </c>
      <c r="M25" s="353">
        <v>17084</v>
      </c>
      <c r="N25" s="351">
        <v>44673</v>
      </c>
      <c r="O25" s="350" t="s">
        <v>31</v>
      </c>
      <c r="P25" s="347"/>
      <c r="Q25" s="359"/>
      <c r="R25" s="359"/>
      <c r="S25" s="359"/>
      <c r="T25" s="359"/>
      <c r="U25" s="359"/>
      <c r="V25" s="360"/>
      <c r="W25" s="346"/>
      <c r="X25" s="360"/>
      <c r="Y25" s="361"/>
      <c r="AB25" s="361"/>
    </row>
    <row r="26" spans="1:29" ht="25.35" customHeight="1">
      <c r="A26" s="349">
        <v>12</v>
      </c>
      <c r="B26" s="349">
        <v>12</v>
      </c>
      <c r="C26" s="354" t="s">
        <v>550</v>
      </c>
      <c r="D26" s="353">
        <v>2509.09</v>
      </c>
      <c r="E26" s="352">
        <v>3591.48</v>
      </c>
      <c r="F26" s="356">
        <f>(D26-E26)/E26</f>
        <v>-0.30137714813948563</v>
      </c>
      <c r="G26" s="353">
        <v>398</v>
      </c>
      <c r="H26" s="352">
        <v>34</v>
      </c>
      <c r="I26" s="352">
        <f>G26/H26</f>
        <v>11.705882352941176</v>
      </c>
      <c r="J26" s="352">
        <v>4</v>
      </c>
      <c r="K26" s="355">
        <v>10</v>
      </c>
      <c r="L26" s="353">
        <v>188601</v>
      </c>
      <c r="M26" s="353">
        <v>27885</v>
      </c>
      <c r="N26" s="351">
        <v>44659</v>
      </c>
      <c r="O26" s="350" t="s">
        <v>113</v>
      </c>
      <c r="P26" s="347"/>
      <c r="Q26" s="359"/>
      <c r="R26" s="359"/>
      <c r="S26" s="335"/>
      <c r="T26" s="359"/>
      <c r="U26" s="346"/>
      <c r="V26" s="360"/>
      <c r="W26" s="361"/>
      <c r="X26" s="360"/>
      <c r="Y26" s="8"/>
      <c r="Z26" s="346"/>
      <c r="AA26" s="346"/>
      <c r="AB26" s="346"/>
      <c r="AC26" s="361"/>
    </row>
    <row r="27" spans="1:29" ht="25.35" customHeight="1">
      <c r="A27" s="349">
        <v>13</v>
      </c>
      <c r="B27" s="349">
        <v>11</v>
      </c>
      <c r="C27" s="354" t="s">
        <v>566</v>
      </c>
      <c r="D27" s="353">
        <v>2449.5500000000002</v>
      </c>
      <c r="E27" s="352">
        <v>3888.1</v>
      </c>
      <c r="F27" s="356">
        <f>(D27-E27)/E27</f>
        <v>-0.36998791183354329</v>
      </c>
      <c r="G27" s="353">
        <v>385</v>
      </c>
      <c r="H27" s="352">
        <v>35</v>
      </c>
      <c r="I27" s="352">
        <f>G27/H27</f>
        <v>11</v>
      </c>
      <c r="J27" s="352">
        <v>3</v>
      </c>
      <c r="K27" s="352">
        <v>9</v>
      </c>
      <c r="L27" s="353">
        <v>313523.61</v>
      </c>
      <c r="M27" s="353">
        <v>44223</v>
      </c>
      <c r="N27" s="351">
        <v>44666</v>
      </c>
      <c r="O27" s="350" t="s">
        <v>34</v>
      </c>
      <c r="P27" s="347"/>
      <c r="Q27" s="359"/>
      <c r="R27" s="361"/>
      <c r="S27" s="361"/>
      <c r="T27" s="410"/>
      <c r="V27" s="33"/>
      <c r="W27" s="8"/>
      <c r="X27" s="346"/>
    </row>
    <row r="28" spans="1:29" ht="25.35" customHeight="1">
      <c r="A28" s="349">
        <v>14</v>
      </c>
      <c r="B28" s="349">
        <v>16</v>
      </c>
      <c r="C28" s="354" t="s">
        <v>601</v>
      </c>
      <c r="D28" s="353">
        <v>1963</v>
      </c>
      <c r="E28" s="352">
        <v>1561</v>
      </c>
      <c r="F28" s="356">
        <f>(D28-E28)/E28</f>
        <v>0.25752722613709161</v>
      </c>
      <c r="G28" s="353">
        <v>515</v>
      </c>
      <c r="H28" s="352" t="s">
        <v>30</v>
      </c>
      <c r="I28" s="352" t="s">
        <v>30</v>
      </c>
      <c r="J28" s="352">
        <v>8</v>
      </c>
      <c r="K28" s="352">
        <v>5</v>
      </c>
      <c r="L28" s="353">
        <v>42864</v>
      </c>
      <c r="M28" s="353">
        <v>9162</v>
      </c>
      <c r="N28" s="351">
        <v>44694</v>
      </c>
      <c r="O28" s="350" t="s">
        <v>31</v>
      </c>
      <c r="P28" s="347"/>
      <c r="Q28" s="359"/>
      <c r="R28" s="361"/>
      <c r="S28" s="361"/>
      <c r="V28" s="33"/>
      <c r="W28" s="8"/>
      <c r="X28" s="346"/>
    </row>
    <row r="29" spans="1:29" ht="25.35" customHeight="1">
      <c r="A29" s="349">
        <v>15</v>
      </c>
      <c r="B29" s="349" t="s">
        <v>40</v>
      </c>
      <c r="C29" s="354" t="s">
        <v>634</v>
      </c>
      <c r="D29" s="353">
        <v>1208.5899999999999</v>
      </c>
      <c r="E29" s="352" t="s">
        <v>30</v>
      </c>
      <c r="F29" s="352" t="s">
        <v>30</v>
      </c>
      <c r="G29" s="353">
        <v>265</v>
      </c>
      <c r="H29" s="352">
        <v>6</v>
      </c>
      <c r="I29" s="352">
        <f>G29/H29</f>
        <v>44.166666666666664</v>
      </c>
      <c r="J29" s="352">
        <v>5</v>
      </c>
      <c r="K29" s="352">
        <v>0</v>
      </c>
      <c r="L29" s="353">
        <v>1209</v>
      </c>
      <c r="M29" s="353">
        <v>265</v>
      </c>
      <c r="N29" s="351" t="s">
        <v>190</v>
      </c>
      <c r="O29" s="350" t="s">
        <v>32</v>
      </c>
      <c r="P29" s="347"/>
      <c r="Q29" s="359"/>
      <c r="R29" s="361"/>
      <c r="S29" s="346"/>
      <c r="T29" s="361"/>
    </row>
    <row r="30" spans="1:29" ht="25.35" customHeight="1">
      <c r="A30" s="349">
        <v>16</v>
      </c>
      <c r="B30" s="349">
        <v>15</v>
      </c>
      <c r="C30" s="354" t="s">
        <v>586</v>
      </c>
      <c r="D30" s="353">
        <v>1018.5</v>
      </c>
      <c r="E30" s="352">
        <v>1622.6999999999998</v>
      </c>
      <c r="F30" s="356">
        <f>(D30-E30)/E30</f>
        <v>-0.37234239230911437</v>
      </c>
      <c r="G30" s="353">
        <v>162</v>
      </c>
      <c r="H30" s="352">
        <v>11</v>
      </c>
      <c r="I30" s="352">
        <f>G30/H30</f>
        <v>14.727272727272727</v>
      </c>
      <c r="J30" s="352">
        <v>3</v>
      </c>
      <c r="K30" s="352">
        <v>7</v>
      </c>
      <c r="L30" s="353">
        <v>23988.38</v>
      </c>
      <c r="M30" s="353">
        <v>4033</v>
      </c>
      <c r="N30" s="351">
        <v>44680</v>
      </c>
      <c r="O30" s="350" t="s">
        <v>43</v>
      </c>
      <c r="P30" s="347"/>
      <c r="Q30" s="359"/>
      <c r="R30" s="361"/>
      <c r="S30" s="346"/>
      <c r="T30" s="361"/>
    </row>
    <row r="31" spans="1:29" ht="25.35" customHeight="1">
      <c r="A31" s="349">
        <v>17</v>
      </c>
      <c r="B31" s="355" t="s">
        <v>30</v>
      </c>
      <c r="C31" s="354" t="s">
        <v>427</v>
      </c>
      <c r="D31" s="353">
        <v>735.5</v>
      </c>
      <c r="E31" s="352" t="s">
        <v>30</v>
      </c>
      <c r="F31" s="352" t="s">
        <v>30</v>
      </c>
      <c r="G31" s="353">
        <v>364</v>
      </c>
      <c r="H31" s="352">
        <v>7</v>
      </c>
      <c r="I31" s="352">
        <f>G31/H31</f>
        <v>52</v>
      </c>
      <c r="J31" s="352">
        <v>1</v>
      </c>
      <c r="K31" s="352" t="s">
        <v>30</v>
      </c>
      <c r="L31" s="353">
        <v>182452</v>
      </c>
      <c r="M31" s="353">
        <v>35972</v>
      </c>
      <c r="N31" s="351">
        <v>44568</v>
      </c>
      <c r="O31" s="350" t="s">
        <v>113</v>
      </c>
      <c r="P31" s="347"/>
      <c r="Q31" s="359"/>
      <c r="R31" s="346"/>
      <c r="S31" s="361"/>
      <c r="T31" s="346"/>
    </row>
    <row r="32" spans="1:29" ht="25.35" customHeight="1">
      <c r="A32" s="349">
        <v>18</v>
      </c>
      <c r="B32" s="355" t="s">
        <v>30</v>
      </c>
      <c r="C32" s="354" t="s">
        <v>300</v>
      </c>
      <c r="D32" s="353">
        <v>586.54</v>
      </c>
      <c r="E32" s="352" t="s">
        <v>30</v>
      </c>
      <c r="F32" s="352" t="s">
        <v>30</v>
      </c>
      <c r="G32" s="353">
        <v>270</v>
      </c>
      <c r="H32" s="352">
        <v>6</v>
      </c>
      <c r="I32" s="352">
        <f>G32/H32</f>
        <v>45</v>
      </c>
      <c r="J32" s="352">
        <v>1</v>
      </c>
      <c r="K32" s="352" t="s">
        <v>30</v>
      </c>
      <c r="L32" s="353">
        <v>45906.5</v>
      </c>
      <c r="M32" s="353">
        <v>9833</v>
      </c>
      <c r="N32" s="351">
        <v>44470</v>
      </c>
      <c r="O32" s="350" t="s">
        <v>27</v>
      </c>
      <c r="P32" s="347"/>
      <c r="Q32" s="359"/>
      <c r="R32" s="347"/>
      <c r="S32" s="346"/>
    </row>
    <row r="33" spans="1:29" ht="25.35" customHeight="1">
      <c r="A33" s="349">
        <v>19</v>
      </c>
      <c r="B33" s="349">
        <v>18</v>
      </c>
      <c r="C33" s="354" t="s">
        <v>565</v>
      </c>
      <c r="D33" s="353">
        <v>354.3</v>
      </c>
      <c r="E33" s="352">
        <v>423.8</v>
      </c>
      <c r="F33" s="356">
        <f>(D33-E33)/E33</f>
        <v>-0.16399244926852288</v>
      </c>
      <c r="G33" s="353">
        <v>54</v>
      </c>
      <c r="H33" s="352">
        <v>4</v>
      </c>
      <c r="I33" s="352">
        <f>G33/H33</f>
        <v>13.5</v>
      </c>
      <c r="J33" s="352">
        <v>2</v>
      </c>
      <c r="K33" s="352">
        <v>9</v>
      </c>
      <c r="L33" s="353">
        <v>69513</v>
      </c>
      <c r="M33" s="353">
        <v>10691</v>
      </c>
      <c r="N33" s="351">
        <v>44666</v>
      </c>
      <c r="O33" s="350" t="s">
        <v>52</v>
      </c>
      <c r="P33" s="347"/>
      <c r="Q33" s="359"/>
      <c r="R33" s="347"/>
      <c r="S33" s="346"/>
    </row>
    <row r="34" spans="1:29" ht="25.35" customHeight="1">
      <c r="A34" s="349">
        <v>20</v>
      </c>
      <c r="B34" s="355" t="s">
        <v>30</v>
      </c>
      <c r="C34" s="354" t="s">
        <v>479</v>
      </c>
      <c r="D34" s="353">
        <v>325.5</v>
      </c>
      <c r="E34" s="352" t="s">
        <v>30</v>
      </c>
      <c r="F34" s="352" t="s">
        <v>30</v>
      </c>
      <c r="G34" s="353">
        <v>155</v>
      </c>
      <c r="H34" s="352">
        <v>7</v>
      </c>
      <c r="I34" s="352">
        <f>G34/H34</f>
        <v>22.142857142857142</v>
      </c>
      <c r="J34" s="352">
        <v>1</v>
      </c>
      <c r="K34" s="352" t="s">
        <v>30</v>
      </c>
      <c r="L34" s="353">
        <v>99329.37</v>
      </c>
      <c r="M34" s="353">
        <v>20480</v>
      </c>
      <c r="N34" s="351">
        <v>44603</v>
      </c>
      <c r="O34" s="350" t="s">
        <v>27</v>
      </c>
      <c r="P34" s="347"/>
      <c r="Q34" s="359"/>
      <c r="R34" s="346"/>
      <c r="S34" s="346"/>
      <c r="T34" s="361"/>
    </row>
    <row r="35" spans="1:29" ht="25.2" customHeight="1">
      <c r="A35" s="248"/>
      <c r="B35" s="248"/>
      <c r="C35" s="266" t="s">
        <v>85</v>
      </c>
      <c r="D35" s="348">
        <f>SUM(D23:D34)</f>
        <v>192983.9</v>
      </c>
      <c r="E35" s="348">
        <v>145802.72</v>
      </c>
      <c r="F35" s="358">
        <f>(D35-E35)/E35</f>
        <v>0.3235960207052378</v>
      </c>
      <c r="G35" s="348">
        <f>SUM(G23:G34)</f>
        <v>34031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X36" s="347"/>
    </row>
    <row r="37" spans="1:29" ht="25.35" customHeight="1">
      <c r="A37" s="349">
        <v>21</v>
      </c>
      <c r="B37" s="349">
        <v>17</v>
      </c>
      <c r="C37" s="354" t="s">
        <v>596</v>
      </c>
      <c r="D37" s="353">
        <v>251.7</v>
      </c>
      <c r="E37" s="352">
        <v>449.85</v>
      </c>
      <c r="F37" s="356">
        <f>(D37-E37)/E37</f>
        <v>-0.44048016005335117</v>
      </c>
      <c r="G37" s="353">
        <v>38</v>
      </c>
      <c r="H37" s="352">
        <v>3</v>
      </c>
      <c r="I37" s="352">
        <f>G37/H37</f>
        <v>12.666666666666666</v>
      </c>
      <c r="J37" s="352">
        <v>1</v>
      </c>
      <c r="K37" s="352">
        <v>5</v>
      </c>
      <c r="L37" s="353">
        <v>16533.62</v>
      </c>
      <c r="M37" s="353">
        <v>2802</v>
      </c>
      <c r="N37" s="351">
        <v>44694</v>
      </c>
      <c r="O37" s="350" t="s">
        <v>27</v>
      </c>
      <c r="P37" s="347"/>
      <c r="Q37" s="359"/>
      <c r="R37" s="346"/>
      <c r="S37" s="346"/>
      <c r="T37" s="361"/>
    </row>
    <row r="38" spans="1:29" ht="25.35" customHeight="1">
      <c r="A38" s="349">
        <v>22</v>
      </c>
      <c r="B38" s="120">
        <v>24</v>
      </c>
      <c r="C38" s="354" t="s">
        <v>491</v>
      </c>
      <c r="D38" s="353">
        <v>190</v>
      </c>
      <c r="E38" s="352">
        <v>183</v>
      </c>
      <c r="F38" s="356">
        <f>(D38-E38)/E38</f>
        <v>3.825136612021858E-2</v>
      </c>
      <c r="G38" s="353">
        <v>30</v>
      </c>
      <c r="H38" s="352" t="s">
        <v>30</v>
      </c>
      <c r="I38" s="352" t="s">
        <v>30</v>
      </c>
      <c r="J38" s="352">
        <v>2</v>
      </c>
      <c r="K38" s="352">
        <v>16</v>
      </c>
      <c r="L38" s="353">
        <v>17863</v>
      </c>
      <c r="M38" s="353">
        <v>2902</v>
      </c>
      <c r="N38" s="351">
        <v>44603</v>
      </c>
      <c r="O38" s="350" t="s">
        <v>31</v>
      </c>
      <c r="P38" s="78"/>
      <c r="Q38" s="359"/>
      <c r="R38" s="359"/>
      <c r="S38" s="335"/>
      <c r="T38" s="359"/>
      <c r="U38" s="346"/>
      <c r="V38" s="360"/>
      <c r="W38" s="346"/>
      <c r="X38" s="360"/>
      <c r="Y38" s="8"/>
      <c r="Z38" s="361"/>
      <c r="AA38" s="346"/>
      <c r="AB38" s="346"/>
      <c r="AC38" s="361"/>
    </row>
    <row r="39" spans="1:29" ht="25.35" customHeight="1">
      <c r="A39" s="349">
        <v>23</v>
      </c>
      <c r="B39" s="349">
        <v>20</v>
      </c>
      <c r="C39" s="354" t="s">
        <v>584</v>
      </c>
      <c r="D39" s="353">
        <v>174</v>
      </c>
      <c r="E39" s="352">
        <v>355</v>
      </c>
      <c r="F39" s="356">
        <f>(D39-E39)/E39</f>
        <v>-0.50985915492957745</v>
      </c>
      <c r="G39" s="353">
        <v>33</v>
      </c>
      <c r="H39" s="352" t="s">
        <v>30</v>
      </c>
      <c r="I39" s="352" t="s">
        <v>30</v>
      </c>
      <c r="J39" s="352">
        <v>2</v>
      </c>
      <c r="K39" s="352">
        <v>7</v>
      </c>
      <c r="L39" s="353">
        <v>39587</v>
      </c>
      <c r="M39" s="353">
        <v>8289</v>
      </c>
      <c r="N39" s="351">
        <v>44680</v>
      </c>
      <c r="O39" s="350" t="s">
        <v>31</v>
      </c>
      <c r="P39" s="347"/>
      <c r="Q39" s="359"/>
      <c r="R39" s="359"/>
      <c r="S39" s="335"/>
      <c r="T39" s="359"/>
      <c r="U39" s="346"/>
      <c r="V39" s="360"/>
      <c r="W39" s="346"/>
      <c r="X39" s="360"/>
      <c r="Y39" s="8"/>
      <c r="Z39" s="361"/>
      <c r="AA39" s="346"/>
      <c r="AB39" s="346"/>
      <c r="AC39" s="361"/>
    </row>
    <row r="40" spans="1:29" ht="25.35" customHeight="1">
      <c r="A40" s="349">
        <v>24</v>
      </c>
      <c r="B40" s="352" t="s">
        <v>30</v>
      </c>
      <c r="C40" s="354" t="s">
        <v>411</v>
      </c>
      <c r="D40" s="353">
        <v>147</v>
      </c>
      <c r="E40" s="352" t="s">
        <v>30</v>
      </c>
      <c r="F40" s="352" t="s">
        <v>30</v>
      </c>
      <c r="G40" s="353">
        <v>60</v>
      </c>
      <c r="H40" s="352">
        <v>6</v>
      </c>
      <c r="I40" s="352">
        <f>G40/H40</f>
        <v>10</v>
      </c>
      <c r="J40" s="352">
        <v>1</v>
      </c>
      <c r="K40" s="352" t="s">
        <v>30</v>
      </c>
      <c r="L40" s="353">
        <v>317328</v>
      </c>
      <c r="M40" s="353">
        <v>64424</v>
      </c>
      <c r="N40" s="351">
        <v>44554</v>
      </c>
      <c r="O40" s="350" t="s">
        <v>52</v>
      </c>
      <c r="P40" s="347"/>
      <c r="Q40" s="359"/>
      <c r="R40" s="359"/>
      <c r="S40" s="335"/>
      <c r="T40" s="359"/>
      <c r="V40" s="360"/>
      <c r="W40" s="361"/>
      <c r="X40" s="360"/>
      <c r="Y40" s="360"/>
      <c r="Z40" s="361"/>
      <c r="AA40" s="8"/>
      <c r="AB40" s="346"/>
      <c r="AC40" s="346"/>
    </row>
    <row r="41" spans="1:29" ht="25.35" customHeight="1">
      <c r="A41" s="349">
        <v>25</v>
      </c>
      <c r="B41" s="349">
        <v>28</v>
      </c>
      <c r="C41" s="354" t="s">
        <v>579</v>
      </c>
      <c r="D41" s="353">
        <v>128</v>
      </c>
      <c r="E41" s="352">
        <v>45</v>
      </c>
      <c r="F41" s="356">
        <f>(D41-E41)/E41</f>
        <v>1.8444444444444446</v>
      </c>
      <c r="G41" s="353">
        <v>22</v>
      </c>
      <c r="H41" s="352">
        <v>2</v>
      </c>
      <c r="I41" s="352">
        <f>G41/H41</f>
        <v>11</v>
      </c>
      <c r="J41" s="352">
        <v>1</v>
      </c>
      <c r="K41" s="352">
        <v>7</v>
      </c>
      <c r="L41" s="353">
        <v>17594</v>
      </c>
      <c r="M41" s="353">
        <v>2725</v>
      </c>
      <c r="N41" s="351">
        <v>44680</v>
      </c>
      <c r="O41" s="350" t="s">
        <v>52</v>
      </c>
      <c r="P41" s="347"/>
      <c r="Q41" s="359"/>
      <c r="R41" s="359"/>
      <c r="S41" s="335"/>
      <c r="T41" s="359"/>
      <c r="U41" s="346"/>
      <c r="V41" s="360"/>
      <c r="W41" s="346"/>
      <c r="X41" s="360"/>
      <c r="Y41" s="8"/>
      <c r="Z41" s="346"/>
      <c r="AA41" s="361"/>
      <c r="AB41" s="361"/>
      <c r="AC41" s="346"/>
    </row>
    <row r="42" spans="1:29" ht="25.35" customHeight="1">
      <c r="A42" s="349">
        <v>26</v>
      </c>
      <c r="B42" s="352" t="s">
        <v>30</v>
      </c>
      <c r="C42" s="354" t="s">
        <v>635</v>
      </c>
      <c r="D42" s="353">
        <v>95</v>
      </c>
      <c r="E42" s="352" t="s">
        <v>30</v>
      </c>
      <c r="F42" s="352" t="s">
        <v>30</v>
      </c>
      <c r="G42" s="353">
        <v>26</v>
      </c>
      <c r="H42" s="352">
        <v>1</v>
      </c>
      <c r="I42" s="352">
        <f>G42/H42</f>
        <v>26</v>
      </c>
      <c r="J42" s="352">
        <v>1</v>
      </c>
      <c r="K42" s="352" t="s">
        <v>30</v>
      </c>
      <c r="L42" s="353">
        <v>26984.65</v>
      </c>
      <c r="M42" s="353">
        <v>5621</v>
      </c>
      <c r="N42" s="351">
        <v>42762</v>
      </c>
      <c r="O42" s="350" t="s">
        <v>27</v>
      </c>
      <c r="P42" s="347"/>
      <c r="Q42" s="359"/>
      <c r="R42" s="359"/>
      <c r="S42" s="359"/>
      <c r="T42" s="359"/>
      <c r="U42" s="360"/>
      <c r="V42" s="360"/>
      <c r="W42" s="360"/>
      <c r="X42" s="361"/>
      <c r="Y42" s="346"/>
      <c r="Z42" s="361"/>
      <c r="AA42" s="8"/>
      <c r="AB42" s="346"/>
    </row>
    <row r="43" spans="1:29" ht="25.35" customHeight="1">
      <c r="A43" s="349">
        <v>27</v>
      </c>
      <c r="B43" s="349">
        <v>22</v>
      </c>
      <c r="C43" s="354" t="s">
        <v>595</v>
      </c>
      <c r="D43" s="353">
        <v>52</v>
      </c>
      <c r="E43" s="352">
        <v>218</v>
      </c>
      <c r="F43" s="356">
        <f>(D43-E43)/E43</f>
        <v>-0.76146788990825687</v>
      </c>
      <c r="G43" s="353">
        <v>8</v>
      </c>
      <c r="H43" s="352" t="s">
        <v>30</v>
      </c>
      <c r="I43" s="352" t="s">
        <v>30</v>
      </c>
      <c r="J43" s="352">
        <v>1</v>
      </c>
      <c r="K43" s="352">
        <v>6</v>
      </c>
      <c r="L43" s="353">
        <v>8750</v>
      </c>
      <c r="M43" s="353">
        <v>1494</v>
      </c>
      <c r="N43" s="351">
        <v>44687</v>
      </c>
      <c r="O43" s="350" t="s">
        <v>31</v>
      </c>
      <c r="P43" s="347"/>
      <c r="Q43" s="359"/>
      <c r="R43" s="359"/>
      <c r="S43" s="335"/>
      <c r="T43" s="359"/>
      <c r="U43" s="360"/>
      <c r="V43" s="360"/>
      <c r="W43" s="361"/>
      <c r="X43" s="360"/>
      <c r="Y43" s="8"/>
      <c r="Z43" s="346"/>
      <c r="AA43" s="346"/>
      <c r="AB43" s="346"/>
      <c r="AC43" s="361"/>
    </row>
    <row r="44" spans="1:29" ht="25.35" customHeight="1">
      <c r="A44" s="349">
        <v>28</v>
      </c>
      <c r="B44" s="120">
        <v>29</v>
      </c>
      <c r="C44" s="354" t="s">
        <v>510</v>
      </c>
      <c r="D44" s="353">
        <v>26</v>
      </c>
      <c r="E44" s="352">
        <v>43</v>
      </c>
      <c r="F44" s="356">
        <f>(D44-E44)/E44</f>
        <v>-0.39534883720930231</v>
      </c>
      <c r="G44" s="353">
        <v>6</v>
      </c>
      <c r="H44" s="352">
        <v>1</v>
      </c>
      <c r="I44" s="352">
        <f>G44/H44</f>
        <v>6</v>
      </c>
      <c r="J44" s="352">
        <v>1</v>
      </c>
      <c r="K44" s="352" t="s">
        <v>30</v>
      </c>
      <c r="L44" s="353">
        <v>9798</v>
      </c>
      <c r="M44" s="353">
        <v>1786</v>
      </c>
      <c r="N44" s="351">
        <v>44617</v>
      </c>
      <c r="O44" s="350" t="s">
        <v>52</v>
      </c>
      <c r="P44" s="347"/>
      <c r="Q44" s="359"/>
      <c r="R44" s="359"/>
      <c r="S44" s="335"/>
      <c r="T44" s="359"/>
      <c r="U44" s="346"/>
      <c r="V44" s="360"/>
      <c r="W44" s="361"/>
      <c r="X44" s="360"/>
      <c r="Y44" s="8"/>
      <c r="Z44" s="346"/>
      <c r="AA44" s="346"/>
      <c r="AB44" s="346"/>
      <c r="AC44" s="361"/>
    </row>
    <row r="45" spans="1:29" ht="25.35" customHeight="1">
      <c r="A45" s="248"/>
      <c r="B45" s="248"/>
      <c r="C45" s="266" t="s">
        <v>292</v>
      </c>
      <c r="D45" s="348">
        <f>SUM(D35:D44)</f>
        <v>194047.6</v>
      </c>
      <c r="E45" s="348">
        <v>147222.28</v>
      </c>
      <c r="F45" s="358">
        <f t="shared" ref="F45" si="0">(D45-E45)/E45</f>
        <v>0.31805865253547227</v>
      </c>
      <c r="G45" s="348">
        <f>SUM(G35:G44)</f>
        <v>34254</v>
      </c>
      <c r="H45" s="348"/>
      <c r="I45" s="251"/>
      <c r="J45" s="250"/>
      <c r="K45" s="252"/>
      <c r="L45" s="253"/>
      <c r="M45" s="257"/>
      <c r="N45" s="254"/>
      <c r="O45" s="281"/>
      <c r="R45" s="347"/>
      <c r="U45" s="347"/>
      <c r="V45" s="347"/>
      <c r="X45" s="347"/>
    </row>
    <row r="46" spans="1:29" ht="23.1" customHeight="1">
      <c r="X46" s="33"/>
    </row>
    <row r="47" spans="1:29" ht="17.25" customHeight="1"/>
    <row r="58" spans="16:18">
      <c r="R58" s="347"/>
    </row>
    <row r="63" spans="16:18">
      <c r="P63" s="347"/>
    </row>
    <row r="67" spans="21:24" ht="12" customHeight="1"/>
    <row r="77" spans="21:24">
      <c r="U77" s="347"/>
      <c r="V77" s="347"/>
      <c r="X77" s="347"/>
    </row>
  </sheetData>
  <sortState xmlns:xlrd2="http://schemas.microsoft.com/office/spreadsheetml/2017/richdata2" ref="B13:O44">
    <sortCondition descending="1" ref="D13:D4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1.33203125" style="345" bestFit="1" customWidth="1"/>
    <col min="19" max="19" width="14.3320312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88671875" style="345" customWidth="1"/>
    <col min="26" max="26" width="14.44140625" style="345" bestFit="1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560</v>
      </c>
      <c r="F1" s="235"/>
      <c r="G1" s="235"/>
      <c r="H1" s="235"/>
      <c r="I1" s="235"/>
    </row>
    <row r="2" spans="1:29" ht="19.5" customHeight="1">
      <c r="E2" s="235" t="s">
        <v>561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Y5" s="33"/>
    </row>
    <row r="6" spans="1:29">
      <c r="A6" s="415"/>
      <c r="B6" s="415"/>
      <c r="C6" s="418"/>
      <c r="D6" s="237" t="s">
        <v>558</v>
      </c>
      <c r="E6" s="237" t="s">
        <v>551</v>
      </c>
      <c r="F6" s="418"/>
      <c r="G6" s="418" t="s">
        <v>558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Y8" s="33"/>
    </row>
    <row r="9" spans="1:29" ht="15" customHeight="1">
      <c r="A9" s="414"/>
      <c r="B9" s="414"/>
      <c r="C9" s="417" t="s">
        <v>13</v>
      </c>
      <c r="D9" s="382"/>
      <c r="E9" s="382"/>
      <c r="F9" s="417" t="s">
        <v>15</v>
      </c>
      <c r="G9" s="382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Y9" s="346"/>
      <c r="Z9" s="347"/>
    </row>
    <row r="10" spans="1:29">
      <c r="A10" s="415"/>
      <c r="B10" s="415"/>
      <c r="C10" s="418"/>
      <c r="D10" s="237" t="s">
        <v>559</v>
      </c>
      <c r="E10" s="237" t="s">
        <v>553</v>
      </c>
      <c r="F10" s="418"/>
      <c r="G10" s="237" t="s">
        <v>559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Y10" s="346"/>
      <c r="Z10" s="347"/>
    </row>
    <row r="11" spans="1:29">
      <c r="A11" s="415"/>
      <c r="B11" s="415"/>
      <c r="C11" s="418"/>
      <c r="D11" s="383" t="s">
        <v>14</v>
      </c>
      <c r="E11" s="237" t="s">
        <v>14</v>
      </c>
      <c r="F11" s="418"/>
      <c r="G11" s="383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415"/>
      <c r="B12" s="416"/>
      <c r="C12" s="419"/>
      <c r="D12" s="384"/>
      <c r="E12" s="238" t="s">
        <v>2</v>
      </c>
      <c r="F12" s="419"/>
      <c r="G12" s="384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49">
        <v>1</v>
      </c>
      <c r="C13" s="354" t="s">
        <v>547</v>
      </c>
      <c r="D13" s="353">
        <v>76622.42</v>
      </c>
      <c r="E13" s="352">
        <v>86238.9</v>
      </c>
      <c r="F13" s="356">
        <f t="shared" ref="F13" si="0">(D13-E13)/E13</f>
        <v>-0.11150977111257213</v>
      </c>
      <c r="G13" s="353">
        <v>14504</v>
      </c>
      <c r="H13" s="352">
        <v>307</v>
      </c>
      <c r="I13" s="352">
        <f t="shared" ref="I13" si="1">G13/H13</f>
        <v>47.244299674267104</v>
      </c>
      <c r="J13" s="352">
        <v>20</v>
      </c>
      <c r="K13" s="352">
        <v>2</v>
      </c>
      <c r="L13" s="353">
        <v>162861</v>
      </c>
      <c r="M13" s="353">
        <v>30973</v>
      </c>
      <c r="N13" s="351">
        <v>44652</v>
      </c>
      <c r="O13" s="350" t="s">
        <v>113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4" t="s">
        <v>67</v>
      </c>
      <c r="C14" s="354" t="s">
        <v>550</v>
      </c>
      <c r="D14" s="353">
        <v>75890.070000000007</v>
      </c>
      <c r="E14" s="352" t="s">
        <v>30</v>
      </c>
      <c r="F14" s="352" t="s">
        <v>30</v>
      </c>
      <c r="G14" s="353">
        <v>10223</v>
      </c>
      <c r="H14" s="352">
        <v>281</v>
      </c>
      <c r="I14" s="352">
        <f t="shared" ref="I14:I22" si="2">G14/H14</f>
        <v>36.380782918149464</v>
      </c>
      <c r="J14" s="352">
        <v>17</v>
      </c>
      <c r="K14" s="352">
        <v>1</v>
      </c>
      <c r="L14" s="353">
        <v>79887</v>
      </c>
      <c r="M14" s="353">
        <v>10756</v>
      </c>
      <c r="N14" s="351">
        <v>44659</v>
      </c>
      <c r="O14" s="350" t="s">
        <v>113</v>
      </c>
      <c r="P14" s="347"/>
      <c r="Q14" s="359"/>
      <c r="R14" s="359"/>
      <c r="S14" s="359"/>
      <c r="T14" s="359"/>
      <c r="U14" s="360"/>
      <c r="V14" s="360"/>
      <c r="W14" s="346"/>
      <c r="X14" s="360"/>
      <c r="Y14" s="361"/>
      <c r="Z14" s="361"/>
      <c r="AA14" s="346"/>
    </row>
    <row r="15" spans="1:29" ht="25.35" customHeight="1">
      <c r="A15" s="349">
        <v>3</v>
      </c>
      <c r="B15" s="363" t="s">
        <v>67</v>
      </c>
      <c r="C15" s="354" t="s">
        <v>549</v>
      </c>
      <c r="D15" s="353">
        <v>46535.839999999997</v>
      </c>
      <c r="E15" s="352" t="s">
        <v>30</v>
      </c>
      <c r="F15" s="352" t="s">
        <v>30</v>
      </c>
      <c r="G15" s="353">
        <v>10926</v>
      </c>
      <c r="H15" s="352">
        <v>297</v>
      </c>
      <c r="I15" s="352">
        <f t="shared" si="2"/>
        <v>36.787878787878789</v>
      </c>
      <c r="J15" s="352">
        <v>21</v>
      </c>
      <c r="K15" s="352">
        <v>1</v>
      </c>
      <c r="L15" s="353">
        <v>46983.44</v>
      </c>
      <c r="M15" s="353">
        <v>11006</v>
      </c>
      <c r="N15" s="351">
        <v>44659</v>
      </c>
      <c r="O15" s="350" t="s">
        <v>27</v>
      </c>
      <c r="P15" s="347"/>
      <c r="Q15" s="359"/>
      <c r="R15" s="359"/>
      <c r="S15" s="335"/>
      <c r="T15" s="359"/>
      <c r="V15" s="360"/>
      <c r="W15" s="33"/>
      <c r="X15" s="8"/>
      <c r="Y15" s="361"/>
      <c r="Z15" s="360"/>
      <c r="AA15" s="361"/>
      <c r="AB15" s="346"/>
      <c r="AC15" s="346"/>
    </row>
    <row r="16" spans="1:29" ht="25.35" customHeight="1">
      <c r="A16" s="349">
        <v>4</v>
      </c>
      <c r="B16" s="349">
        <v>2</v>
      </c>
      <c r="C16" s="354" t="s">
        <v>546</v>
      </c>
      <c r="D16" s="353">
        <v>25006.39</v>
      </c>
      <c r="E16" s="352">
        <v>56857.21</v>
      </c>
      <c r="F16" s="356">
        <f>(D16-E16)/E16</f>
        <v>-0.56018963997705828</v>
      </c>
      <c r="G16" s="353">
        <v>3641</v>
      </c>
      <c r="H16" s="352">
        <v>171</v>
      </c>
      <c r="I16" s="352">
        <f t="shared" si="2"/>
        <v>21.292397660818715</v>
      </c>
      <c r="J16" s="352">
        <v>12</v>
      </c>
      <c r="K16" s="352">
        <v>2</v>
      </c>
      <c r="L16" s="353">
        <v>85785.44</v>
      </c>
      <c r="M16" s="353">
        <v>11812</v>
      </c>
      <c r="N16" s="351">
        <v>44652</v>
      </c>
      <c r="O16" s="350" t="s">
        <v>73</v>
      </c>
      <c r="P16" s="347"/>
      <c r="Q16" s="361"/>
      <c r="R16" s="385"/>
      <c r="S16" s="359"/>
      <c r="T16" s="359"/>
      <c r="U16" s="359"/>
      <c r="V16" s="360"/>
      <c r="W16" s="360"/>
      <c r="X16" s="346"/>
      <c r="Y16" s="361"/>
      <c r="Z16" s="8"/>
      <c r="AA16" s="361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522</v>
      </c>
      <c r="D17" s="353">
        <v>24219.37</v>
      </c>
      <c r="E17" s="352">
        <v>22988.07</v>
      </c>
      <c r="F17" s="356">
        <f>(D17-E17)/E17</f>
        <v>5.3562565278424824E-2</v>
      </c>
      <c r="G17" s="353">
        <v>4840</v>
      </c>
      <c r="H17" s="352">
        <v>146</v>
      </c>
      <c r="I17" s="352">
        <f t="shared" si="2"/>
        <v>33.150684931506852</v>
      </c>
      <c r="J17" s="352">
        <v>10</v>
      </c>
      <c r="K17" s="352">
        <v>5</v>
      </c>
      <c r="L17" s="353">
        <v>188144</v>
      </c>
      <c r="M17" s="353">
        <v>37510</v>
      </c>
      <c r="N17" s="351">
        <v>44631</v>
      </c>
      <c r="O17" s="350" t="s">
        <v>32</v>
      </c>
      <c r="P17" s="347"/>
      <c r="Q17" s="359"/>
      <c r="R17" s="359"/>
      <c r="S17" s="335"/>
      <c r="T17" s="347"/>
      <c r="U17" s="347"/>
      <c r="V17" s="347"/>
      <c r="W17" s="360"/>
      <c r="X17" s="346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4</v>
      </c>
      <c r="C18" s="354" t="s">
        <v>530</v>
      </c>
      <c r="D18" s="353">
        <v>17279.84</v>
      </c>
      <c r="E18" s="352">
        <v>22311.279999999999</v>
      </c>
      <c r="F18" s="356">
        <f>(D18-E18)/E18</f>
        <v>-0.225511041948288</v>
      </c>
      <c r="G18" s="353">
        <v>3401</v>
      </c>
      <c r="H18" s="352">
        <v>135</v>
      </c>
      <c r="I18" s="352">
        <f t="shared" si="2"/>
        <v>25.192592592592593</v>
      </c>
      <c r="J18" s="352">
        <v>9</v>
      </c>
      <c r="K18" s="352">
        <v>4</v>
      </c>
      <c r="L18" s="353">
        <v>112500</v>
      </c>
      <c r="M18" s="353">
        <v>22194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V18" s="360"/>
      <c r="W18" s="360"/>
      <c r="X18" s="346"/>
      <c r="Y18" s="361"/>
      <c r="Z18" s="8"/>
      <c r="AA18" s="361"/>
      <c r="AB18" s="346"/>
      <c r="AC18" s="346"/>
    </row>
    <row r="19" spans="1:29" ht="25.35" customHeight="1">
      <c r="A19" s="349">
        <v>7</v>
      </c>
      <c r="B19" s="363" t="s">
        <v>67</v>
      </c>
      <c r="C19" s="354" t="s">
        <v>562</v>
      </c>
      <c r="D19" s="353">
        <v>16133.72</v>
      </c>
      <c r="E19" s="352" t="s">
        <v>30</v>
      </c>
      <c r="F19" s="352" t="s">
        <v>30</v>
      </c>
      <c r="G19" s="353">
        <v>2734</v>
      </c>
      <c r="H19" s="352">
        <v>148</v>
      </c>
      <c r="I19" s="352">
        <f t="shared" si="2"/>
        <v>18.472972972972972</v>
      </c>
      <c r="J19" s="352">
        <v>20</v>
      </c>
      <c r="K19" s="352">
        <v>1</v>
      </c>
      <c r="L19" s="353">
        <v>22912.11</v>
      </c>
      <c r="M19" s="353">
        <v>4234</v>
      </c>
      <c r="N19" s="351">
        <v>44659</v>
      </c>
      <c r="O19" s="350" t="s">
        <v>563</v>
      </c>
      <c r="P19" s="347"/>
      <c r="Q19" s="359"/>
      <c r="R19" s="359"/>
      <c r="S19" s="359"/>
      <c r="T19" s="359"/>
      <c r="V19" s="347"/>
      <c r="W19" s="346"/>
      <c r="X19" s="8"/>
      <c r="Y19" s="8"/>
      <c r="Z19" s="346"/>
      <c r="AA19" s="347"/>
      <c r="AC19" s="346"/>
    </row>
    <row r="20" spans="1:29" ht="25.35" customHeight="1">
      <c r="A20" s="349">
        <v>8</v>
      </c>
      <c r="B20" s="49" t="s">
        <v>40</v>
      </c>
      <c r="C20" s="354" t="s">
        <v>566</v>
      </c>
      <c r="D20" s="353">
        <v>14883.68</v>
      </c>
      <c r="E20" s="352" t="s">
        <v>30</v>
      </c>
      <c r="F20" s="352" t="s">
        <v>30</v>
      </c>
      <c r="G20" s="353">
        <v>2048</v>
      </c>
      <c r="H20" s="352">
        <v>14</v>
      </c>
      <c r="I20" s="352">
        <f t="shared" si="2"/>
        <v>146.28571428571428</v>
      </c>
      <c r="J20" s="352">
        <v>8</v>
      </c>
      <c r="K20" s="352">
        <v>0</v>
      </c>
      <c r="L20" s="353">
        <v>14883.68</v>
      </c>
      <c r="M20" s="353">
        <v>2048</v>
      </c>
      <c r="N20" s="351" t="s">
        <v>190</v>
      </c>
      <c r="O20" s="350" t="s">
        <v>34</v>
      </c>
      <c r="P20" s="347"/>
      <c r="Q20" s="359"/>
      <c r="R20" s="359"/>
      <c r="S20" s="335"/>
      <c r="T20" s="359"/>
      <c r="V20" s="360"/>
      <c r="W20" s="346"/>
      <c r="X20" s="8"/>
      <c r="Y20" s="361"/>
      <c r="Z20" s="360"/>
      <c r="AA20" s="361"/>
      <c r="AB20" s="346"/>
      <c r="AC20" s="346"/>
    </row>
    <row r="21" spans="1:29" ht="25.35" customHeight="1">
      <c r="A21" s="349">
        <v>9</v>
      </c>
      <c r="B21" s="362">
        <v>5</v>
      </c>
      <c r="C21" s="354" t="s">
        <v>515</v>
      </c>
      <c r="D21" s="353">
        <v>13656.25</v>
      </c>
      <c r="E21" s="352">
        <v>18969.12</v>
      </c>
      <c r="F21" s="356">
        <f>(D21-E21)/E21</f>
        <v>-0.28007994045058493</v>
      </c>
      <c r="G21" s="353">
        <v>2127</v>
      </c>
      <c r="H21" s="352">
        <v>78</v>
      </c>
      <c r="I21" s="352">
        <f t="shared" si="2"/>
        <v>27.26923076923077</v>
      </c>
      <c r="J21" s="352">
        <v>9</v>
      </c>
      <c r="K21" s="352">
        <v>6</v>
      </c>
      <c r="L21" s="353">
        <v>355083.45</v>
      </c>
      <c r="M21" s="353">
        <v>50502</v>
      </c>
      <c r="N21" s="351">
        <v>44624</v>
      </c>
      <c r="O21" s="350" t="s">
        <v>34</v>
      </c>
      <c r="P21" s="347"/>
      <c r="Q21" s="8"/>
      <c r="R21" s="361"/>
      <c r="S21" s="346"/>
      <c r="T21" s="346"/>
      <c r="V21" s="347"/>
      <c r="W21" s="347"/>
      <c r="X21" s="347"/>
      <c r="Y21" s="346"/>
      <c r="Z21" s="346"/>
    </row>
    <row r="22" spans="1:29" ht="25.35" customHeight="1">
      <c r="A22" s="349">
        <v>10</v>
      </c>
      <c r="B22" s="362">
        <v>6</v>
      </c>
      <c r="C22" s="354" t="s">
        <v>496</v>
      </c>
      <c r="D22" s="353">
        <v>5673.28</v>
      </c>
      <c r="E22" s="352">
        <v>9002.25</v>
      </c>
      <c r="F22" s="356">
        <f>(D22-E22)/E22</f>
        <v>-0.36979310727873588</v>
      </c>
      <c r="G22" s="353">
        <v>856</v>
      </c>
      <c r="H22" s="352">
        <v>35</v>
      </c>
      <c r="I22" s="352">
        <f t="shared" si="2"/>
        <v>24.457142857142856</v>
      </c>
      <c r="J22" s="352">
        <v>4</v>
      </c>
      <c r="K22" s="352">
        <v>8</v>
      </c>
      <c r="L22" s="353">
        <v>240689.32</v>
      </c>
      <c r="M22" s="353">
        <v>34950</v>
      </c>
      <c r="N22" s="351">
        <v>44610</v>
      </c>
      <c r="O22" s="350" t="s">
        <v>73</v>
      </c>
      <c r="P22" s="347"/>
      <c r="Q22" s="359"/>
      <c r="R22" s="359"/>
      <c r="S22" s="335"/>
      <c r="T22" s="359"/>
      <c r="V22" s="360"/>
      <c r="W22" s="33"/>
      <c r="X22" s="8"/>
      <c r="Y22" s="361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315900.86</v>
      </c>
      <c r="E23" s="348">
        <v>240668.32999999996</v>
      </c>
      <c r="F23" s="108">
        <f>(D23-E23)/E23</f>
        <v>0.31259837968709903</v>
      </c>
      <c r="G23" s="348">
        <f t="shared" ref="G23" si="3">SUM(G13:G22)</f>
        <v>55300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548</v>
      </c>
      <c r="D25" s="353">
        <v>3012.67</v>
      </c>
      <c r="E25" s="352">
        <v>7704.68</v>
      </c>
      <c r="F25" s="356">
        <f>(D25-E25)/E25</f>
        <v>-0.60898181365092385</v>
      </c>
      <c r="G25" s="353">
        <v>450</v>
      </c>
      <c r="H25" s="352">
        <v>31</v>
      </c>
      <c r="I25" s="352">
        <f t="shared" ref="I25:I34" si="4">G25/H25</f>
        <v>14.516129032258064</v>
      </c>
      <c r="J25" s="352">
        <v>10</v>
      </c>
      <c r="K25" s="352">
        <v>2</v>
      </c>
      <c r="L25" s="353">
        <v>10717</v>
      </c>
      <c r="M25" s="353">
        <v>1638</v>
      </c>
      <c r="N25" s="351">
        <v>44652</v>
      </c>
      <c r="O25" s="350" t="s">
        <v>33</v>
      </c>
      <c r="P25" s="347"/>
      <c r="Q25" s="359"/>
      <c r="R25" s="359"/>
      <c r="S25" s="359"/>
      <c r="V25" s="346"/>
      <c r="W25" s="33"/>
      <c r="X25" s="346"/>
      <c r="Y25" s="347"/>
      <c r="Z25" s="8"/>
      <c r="AA25" s="346"/>
      <c r="AC25" s="346"/>
    </row>
    <row r="26" spans="1:29" ht="25.35" customHeight="1">
      <c r="A26" s="349">
        <v>12</v>
      </c>
      <c r="B26" s="349">
        <v>8</v>
      </c>
      <c r="C26" s="354" t="s">
        <v>537</v>
      </c>
      <c r="D26" s="353">
        <v>2507.8200000000002</v>
      </c>
      <c r="E26" s="352">
        <v>7515.83</v>
      </c>
      <c r="F26" s="356">
        <f>(D26-E26)/E26</f>
        <v>-0.6663282697985452</v>
      </c>
      <c r="G26" s="353">
        <v>385</v>
      </c>
      <c r="H26" s="352">
        <v>29</v>
      </c>
      <c r="I26" s="352">
        <f t="shared" si="4"/>
        <v>13.275862068965518</v>
      </c>
      <c r="J26" s="352">
        <v>5</v>
      </c>
      <c r="K26" s="352">
        <v>4</v>
      </c>
      <c r="L26" s="353">
        <v>48851.54</v>
      </c>
      <c r="M26" s="353">
        <v>7753</v>
      </c>
      <c r="N26" s="351">
        <v>44638</v>
      </c>
      <c r="O26" s="350" t="s">
        <v>27</v>
      </c>
      <c r="P26" s="347"/>
      <c r="Q26" s="359"/>
      <c r="R26" s="359"/>
      <c r="S26" s="335"/>
      <c r="T26" s="360"/>
      <c r="U26" s="360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52" t="s">
        <v>30</v>
      </c>
      <c r="C27" s="354" t="s">
        <v>567</v>
      </c>
      <c r="D27" s="353">
        <v>2314.5</v>
      </c>
      <c r="E27" s="352" t="s">
        <v>30</v>
      </c>
      <c r="F27" s="352" t="s">
        <v>30</v>
      </c>
      <c r="G27" s="353">
        <v>412</v>
      </c>
      <c r="H27" s="352">
        <v>5</v>
      </c>
      <c r="I27" s="352">
        <f t="shared" si="4"/>
        <v>82.4</v>
      </c>
      <c r="J27" s="352">
        <v>5</v>
      </c>
      <c r="K27" s="352" t="s">
        <v>30</v>
      </c>
      <c r="L27" s="353">
        <v>300491.96999999997</v>
      </c>
      <c r="M27" s="353">
        <v>55591</v>
      </c>
      <c r="N27" s="351">
        <v>42692</v>
      </c>
      <c r="O27" s="350" t="s">
        <v>34</v>
      </c>
      <c r="P27" s="347"/>
      <c r="Q27" s="359"/>
      <c r="R27" s="359"/>
      <c r="S27" s="335"/>
      <c r="T27" s="359"/>
      <c r="U27" s="33"/>
      <c r="V27" s="33"/>
      <c r="W27" s="33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52" t="s">
        <v>30</v>
      </c>
      <c r="C28" s="354" t="s">
        <v>568</v>
      </c>
      <c r="D28" s="353">
        <v>2314.5</v>
      </c>
      <c r="E28" s="352" t="s">
        <v>30</v>
      </c>
      <c r="F28" s="352" t="s">
        <v>30</v>
      </c>
      <c r="G28" s="353">
        <v>412</v>
      </c>
      <c r="H28" s="352">
        <v>5</v>
      </c>
      <c r="I28" s="352">
        <f t="shared" si="4"/>
        <v>82.4</v>
      </c>
      <c r="J28" s="352">
        <v>5</v>
      </c>
      <c r="K28" s="352" t="s">
        <v>30</v>
      </c>
      <c r="L28" s="353">
        <v>290980.46999999997</v>
      </c>
      <c r="M28" s="353">
        <v>48531</v>
      </c>
      <c r="N28" s="351">
        <v>43410</v>
      </c>
      <c r="O28" s="350" t="s">
        <v>34</v>
      </c>
      <c r="P28" s="347"/>
      <c r="Q28" s="359"/>
      <c r="R28" s="359"/>
      <c r="S28" s="335"/>
      <c r="T28" s="359"/>
      <c r="U28" s="33"/>
      <c r="V28" s="33"/>
      <c r="W28" s="33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62">
        <v>15</v>
      </c>
      <c r="C29" s="354" t="s">
        <v>519</v>
      </c>
      <c r="D29" s="353">
        <v>2106.5500000000002</v>
      </c>
      <c r="E29" s="352">
        <v>907</v>
      </c>
      <c r="F29" s="356">
        <f>(D29-E29)/E29</f>
        <v>1.3225468577728778</v>
      </c>
      <c r="G29" s="353">
        <v>383</v>
      </c>
      <c r="H29" s="352">
        <v>9</v>
      </c>
      <c r="I29" s="352">
        <f t="shared" si="4"/>
        <v>42.555555555555557</v>
      </c>
      <c r="J29" s="352">
        <v>4</v>
      </c>
      <c r="K29" s="352">
        <v>7</v>
      </c>
      <c r="L29" s="353">
        <v>45899.55</v>
      </c>
      <c r="M29" s="353">
        <v>8441</v>
      </c>
      <c r="N29" s="351">
        <v>44617</v>
      </c>
      <c r="O29" s="350" t="s">
        <v>287</v>
      </c>
      <c r="P29" s="347"/>
      <c r="Q29" s="359"/>
      <c r="R29" s="359"/>
      <c r="S29" s="335"/>
      <c r="T29" s="359"/>
      <c r="U29" s="33"/>
      <c r="V29" s="33"/>
      <c r="W29" s="33"/>
      <c r="X29" s="8"/>
      <c r="Y29" s="361"/>
      <c r="Z29" s="360"/>
      <c r="AA29" s="361"/>
      <c r="AB29" s="346"/>
      <c r="AC29" s="346"/>
    </row>
    <row r="30" spans="1:29" ht="25.35" customHeight="1">
      <c r="A30" s="349">
        <v>16</v>
      </c>
      <c r="B30" s="362">
        <v>14</v>
      </c>
      <c r="C30" s="354" t="s">
        <v>497</v>
      </c>
      <c r="D30" s="353">
        <v>1489.6</v>
      </c>
      <c r="E30" s="352">
        <v>1077.4000000000001</v>
      </c>
      <c r="F30" s="356">
        <f>(D30-E30)/E30</f>
        <v>0.38258771115648765</v>
      </c>
      <c r="G30" s="353">
        <v>253</v>
      </c>
      <c r="H30" s="352">
        <v>16</v>
      </c>
      <c r="I30" s="352">
        <f t="shared" si="4"/>
        <v>15.8125</v>
      </c>
      <c r="J30" s="352">
        <v>6</v>
      </c>
      <c r="K30" s="352">
        <v>8</v>
      </c>
      <c r="L30" s="353">
        <v>138421.45000000001</v>
      </c>
      <c r="M30" s="353">
        <v>23204</v>
      </c>
      <c r="N30" s="351">
        <v>44610</v>
      </c>
      <c r="O30" s="350" t="s">
        <v>183</v>
      </c>
      <c r="P30" s="347"/>
      <c r="Q30" s="359"/>
      <c r="R30" s="359"/>
      <c r="S30" s="359"/>
      <c r="T30" s="359"/>
      <c r="U30" s="360"/>
      <c r="V30" s="360"/>
      <c r="W30" s="8"/>
      <c r="X30" s="346"/>
      <c r="Y30" s="360"/>
      <c r="Z30" s="361"/>
      <c r="AA30" s="361"/>
      <c r="AB30" s="346"/>
    </row>
    <row r="31" spans="1:29" ht="25.35" customHeight="1">
      <c r="A31" s="349">
        <v>17</v>
      </c>
      <c r="B31" s="362">
        <v>13</v>
      </c>
      <c r="C31" s="354" t="s">
        <v>368</v>
      </c>
      <c r="D31" s="353">
        <v>969.44</v>
      </c>
      <c r="E31" s="353">
        <v>1563.39</v>
      </c>
      <c r="F31" s="356">
        <f>(D31-E31)/E31</f>
        <v>-0.37991160235130073</v>
      </c>
      <c r="G31" s="353">
        <v>189</v>
      </c>
      <c r="H31" s="352">
        <v>7</v>
      </c>
      <c r="I31" s="352">
        <f t="shared" si="4"/>
        <v>27</v>
      </c>
      <c r="J31" s="352">
        <v>1</v>
      </c>
      <c r="K31" s="352">
        <v>20</v>
      </c>
      <c r="L31" s="353">
        <v>223751</v>
      </c>
      <c r="M31" s="353">
        <v>44397</v>
      </c>
      <c r="N31" s="351">
        <v>44526</v>
      </c>
      <c r="O31" s="350" t="s">
        <v>32</v>
      </c>
      <c r="P31" s="347"/>
      <c r="Q31" s="359"/>
      <c r="R31" s="359"/>
      <c r="S31" s="335"/>
      <c r="T31" s="359"/>
      <c r="U31" s="33"/>
      <c r="V31" s="33"/>
      <c r="W31" s="33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51" t="s">
        <v>40</v>
      </c>
      <c r="C32" s="354" t="s">
        <v>565</v>
      </c>
      <c r="D32" s="353">
        <v>409.34</v>
      </c>
      <c r="E32" s="352" t="s">
        <v>30</v>
      </c>
      <c r="F32" s="352" t="s">
        <v>30</v>
      </c>
      <c r="G32" s="353">
        <v>59</v>
      </c>
      <c r="H32" s="352">
        <v>2</v>
      </c>
      <c r="I32" s="352">
        <f t="shared" si="4"/>
        <v>29.5</v>
      </c>
      <c r="J32" s="352">
        <v>2</v>
      </c>
      <c r="K32" s="352">
        <v>0</v>
      </c>
      <c r="L32" s="353">
        <v>409</v>
      </c>
      <c r="M32" s="353">
        <v>59</v>
      </c>
      <c r="N32" s="351" t="s">
        <v>190</v>
      </c>
      <c r="O32" s="350" t="s">
        <v>52</v>
      </c>
      <c r="P32" s="347"/>
      <c r="Q32" s="359"/>
      <c r="R32" s="359"/>
      <c r="S32" s="335"/>
      <c r="T32" s="359"/>
      <c r="V32" s="360"/>
      <c r="W32" s="360"/>
      <c r="X32" s="361"/>
      <c r="Y32" s="360"/>
      <c r="Z32" s="8"/>
      <c r="AA32" s="361"/>
      <c r="AB32" s="346"/>
      <c r="AC32" s="346"/>
    </row>
    <row r="33" spans="1:29" ht="25.35" customHeight="1">
      <c r="A33" s="349">
        <v>19</v>
      </c>
      <c r="B33" s="362">
        <v>17</v>
      </c>
      <c r="C33" s="354" t="s">
        <v>429</v>
      </c>
      <c r="D33" s="353">
        <v>324.54000000000002</v>
      </c>
      <c r="E33" s="352">
        <v>683.56999999999994</v>
      </c>
      <c r="F33" s="356">
        <f>(D33-E33)/E33</f>
        <v>-0.52522784791608756</v>
      </c>
      <c r="G33" s="353">
        <v>46</v>
      </c>
      <c r="H33" s="352">
        <v>3</v>
      </c>
      <c r="I33" s="352">
        <f t="shared" si="4"/>
        <v>15.333333333333334</v>
      </c>
      <c r="J33" s="352">
        <v>1</v>
      </c>
      <c r="K33" s="352">
        <v>15</v>
      </c>
      <c r="L33" s="353">
        <v>623560.22</v>
      </c>
      <c r="M33" s="353">
        <v>87883</v>
      </c>
      <c r="N33" s="351">
        <v>44561</v>
      </c>
      <c r="O33" s="350" t="s">
        <v>430</v>
      </c>
      <c r="P33" s="347"/>
      <c r="Q33" s="359"/>
      <c r="R33" s="359"/>
      <c r="S33" s="335"/>
      <c r="T33" s="359"/>
      <c r="U33" s="33"/>
      <c r="V33" s="33"/>
      <c r="W33" s="33"/>
      <c r="X33" s="8"/>
      <c r="Y33" s="361"/>
      <c r="Z33" s="360"/>
      <c r="AA33" s="361"/>
      <c r="AB33" s="346"/>
      <c r="AC33" s="346"/>
    </row>
    <row r="34" spans="1:29" ht="25.35" customHeight="1">
      <c r="A34" s="349">
        <v>20</v>
      </c>
      <c r="B34" s="362">
        <v>12</v>
      </c>
      <c r="C34" s="354" t="s">
        <v>545</v>
      </c>
      <c r="D34" s="353">
        <v>285.69</v>
      </c>
      <c r="E34" s="352">
        <v>1826.6</v>
      </c>
      <c r="F34" s="356">
        <f>(D34-E34)/E34</f>
        <v>-0.84359465673929701</v>
      </c>
      <c r="G34" s="353">
        <v>46</v>
      </c>
      <c r="H34" s="352">
        <v>7</v>
      </c>
      <c r="I34" s="352">
        <f t="shared" si="4"/>
        <v>6.5714285714285712</v>
      </c>
      <c r="J34" s="352">
        <v>2</v>
      </c>
      <c r="K34" s="352">
        <v>3</v>
      </c>
      <c r="L34" s="353">
        <v>10325.67</v>
      </c>
      <c r="M34" s="353">
        <v>1645</v>
      </c>
      <c r="N34" s="351">
        <v>44645</v>
      </c>
      <c r="O34" s="350" t="s">
        <v>27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2" customHeight="1">
      <c r="A35" s="248"/>
      <c r="B35" s="248"/>
      <c r="C35" s="266" t="s">
        <v>85</v>
      </c>
      <c r="D35" s="348">
        <f>SUM(D23:D34)</f>
        <v>331635.50999999995</v>
      </c>
      <c r="E35" s="348">
        <v>250679.96</v>
      </c>
      <c r="F35" s="108">
        <f>(D35-E35)/E35</f>
        <v>0.32294384441420831</v>
      </c>
      <c r="G35" s="348">
        <f t="shared" ref="G35" si="5">SUM(G23:G34)</f>
        <v>57935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24</v>
      </c>
      <c r="C37" s="354" t="s">
        <v>502</v>
      </c>
      <c r="D37" s="353">
        <v>256.89999999999998</v>
      </c>
      <c r="E37" s="352">
        <v>153.9</v>
      </c>
      <c r="F37" s="356">
        <f>(D37-E37)/E37</f>
        <v>0.66926575698505497</v>
      </c>
      <c r="G37" s="353">
        <v>96</v>
      </c>
      <c r="H37" s="352">
        <v>5</v>
      </c>
      <c r="I37" s="352">
        <f>G37/H37</f>
        <v>19.2</v>
      </c>
      <c r="J37" s="352">
        <v>1</v>
      </c>
      <c r="K37" s="352">
        <v>8</v>
      </c>
      <c r="L37" s="353">
        <v>61557.04</v>
      </c>
      <c r="M37" s="353">
        <v>12783</v>
      </c>
      <c r="N37" s="351">
        <v>44610</v>
      </c>
      <c r="O37" s="350" t="s">
        <v>43</v>
      </c>
      <c r="P37" s="347"/>
      <c r="Q37" s="359"/>
      <c r="R37" s="359"/>
      <c r="S37" s="359"/>
      <c r="T37" s="359"/>
      <c r="U37" s="360"/>
      <c r="V37" s="360"/>
      <c r="W37" s="360"/>
      <c r="X37" s="361"/>
      <c r="Y37" s="361"/>
      <c r="Z37" s="8"/>
      <c r="AA37" s="346"/>
      <c r="AB37" s="346"/>
    </row>
    <row r="38" spans="1:29" ht="25.35" customHeight="1">
      <c r="A38" s="349">
        <v>22</v>
      </c>
      <c r="B38" s="120">
        <v>25</v>
      </c>
      <c r="C38" s="354" t="s">
        <v>350</v>
      </c>
      <c r="D38" s="353">
        <v>225</v>
      </c>
      <c r="E38" s="352">
        <v>100</v>
      </c>
      <c r="F38" s="356">
        <f>(D38-E38)/E38</f>
        <v>1.25</v>
      </c>
      <c r="G38" s="353">
        <v>63</v>
      </c>
      <c r="H38" s="352">
        <v>2</v>
      </c>
      <c r="I38" s="352">
        <f>G38/H38</f>
        <v>31.5</v>
      </c>
      <c r="J38" s="352">
        <v>2</v>
      </c>
      <c r="K38" s="352" t="s">
        <v>30</v>
      </c>
      <c r="L38" s="353">
        <v>17857</v>
      </c>
      <c r="M38" s="353">
        <v>4105</v>
      </c>
      <c r="N38" s="351">
        <v>44512</v>
      </c>
      <c r="O38" s="350" t="s">
        <v>33</v>
      </c>
      <c r="P38" s="347"/>
      <c r="Q38" s="359"/>
      <c r="R38" s="359"/>
      <c r="S38" s="335"/>
      <c r="T38" s="359"/>
      <c r="V38" s="360"/>
      <c r="W38" s="360"/>
      <c r="X38" s="361"/>
      <c r="Y38" s="361"/>
      <c r="Z38" s="360"/>
      <c r="AA38" s="8"/>
      <c r="AB38" s="346"/>
      <c r="AC38" s="346"/>
    </row>
    <row r="39" spans="1:29" ht="25.35" customHeight="1">
      <c r="A39" s="349">
        <v>23</v>
      </c>
      <c r="B39" s="349">
        <v>20</v>
      </c>
      <c r="C39" s="354" t="s">
        <v>491</v>
      </c>
      <c r="D39" s="353">
        <v>184</v>
      </c>
      <c r="E39" s="352">
        <v>257</v>
      </c>
      <c r="F39" s="356">
        <f>(D39-E39)/E39</f>
        <v>-0.28404669260700388</v>
      </c>
      <c r="G39" s="353">
        <v>28</v>
      </c>
      <c r="H39" s="352" t="s">
        <v>30</v>
      </c>
      <c r="I39" s="352" t="s">
        <v>30</v>
      </c>
      <c r="J39" s="352">
        <v>2</v>
      </c>
      <c r="K39" s="352">
        <v>9</v>
      </c>
      <c r="L39" s="353">
        <v>16607</v>
      </c>
      <c r="M39" s="353">
        <v>2698</v>
      </c>
      <c r="N39" s="351">
        <v>44603</v>
      </c>
      <c r="O39" s="350" t="s">
        <v>31</v>
      </c>
      <c r="P39" s="347"/>
      <c r="Q39" s="359"/>
      <c r="R39" s="359"/>
      <c r="S39" s="347"/>
      <c r="T39" s="347"/>
      <c r="U39" s="347"/>
      <c r="V39" s="360"/>
      <c r="W39" s="33"/>
      <c r="X39" s="8"/>
      <c r="Y39" s="361"/>
      <c r="Z39" s="360"/>
      <c r="AA39" s="361"/>
      <c r="AB39" s="346"/>
      <c r="AC39" s="346"/>
    </row>
    <row r="40" spans="1:29" ht="25.35" customHeight="1">
      <c r="A40" s="349">
        <v>24</v>
      </c>
      <c r="B40" s="355" t="s">
        <v>30</v>
      </c>
      <c r="C40" s="354" t="s">
        <v>564</v>
      </c>
      <c r="D40" s="353">
        <v>165</v>
      </c>
      <c r="E40" s="352" t="s">
        <v>30</v>
      </c>
      <c r="F40" s="352" t="s">
        <v>30</v>
      </c>
      <c r="G40" s="353">
        <v>27</v>
      </c>
      <c r="H40" s="352">
        <v>6</v>
      </c>
      <c r="I40" s="352">
        <f>G40/H40</f>
        <v>4.5</v>
      </c>
      <c r="J40" s="352">
        <v>2</v>
      </c>
      <c r="K40" s="352" t="s">
        <v>30</v>
      </c>
      <c r="L40" s="353">
        <v>173</v>
      </c>
      <c r="M40" s="353">
        <v>29</v>
      </c>
      <c r="N40" s="351">
        <v>44652</v>
      </c>
      <c r="O40" s="350" t="s">
        <v>361</v>
      </c>
      <c r="P40" s="347"/>
      <c r="Q40" s="359"/>
      <c r="R40" s="359"/>
      <c r="S40" s="347"/>
      <c r="T40" s="347"/>
      <c r="U40" s="347"/>
      <c r="V40" s="360"/>
      <c r="W40" s="346"/>
      <c r="X40" s="8"/>
      <c r="Y40" s="361"/>
      <c r="Z40" s="360"/>
      <c r="AA40" s="361"/>
      <c r="AB40" s="346"/>
      <c r="AC40" s="346"/>
    </row>
    <row r="41" spans="1:29" ht="25.35" customHeight="1">
      <c r="A41" s="349">
        <v>25</v>
      </c>
      <c r="B41" s="349">
        <v>9</v>
      </c>
      <c r="C41" s="354" t="s">
        <v>544</v>
      </c>
      <c r="D41" s="353">
        <v>159.44</v>
      </c>
      <c r="E41" s="352">
        <v>5084.1899999999996</v>
      </c>
      <c r="F41" s="356">
        <f>(D41-E41)/E41</f>
        <v>-0.96864003902293194</v>
      </c>
      <c r="G41" s="353">
        <v>35</v>
      </c>
      <c r="H41" s="352">
        <v>10</v>
      </c>
      <c r="I41" s="352">
        <f>G41/H41</f>
        <v>3.5</v>
      </c>
      <c r="J41" s="352">
        <v>3</v>
      </c>
      <c r="K41" s="352">
        <v>3</v>
      </c>
      <c r="L41" s="353">
        <v>16412.02</v>
      </c>
      <c r="M41" s="353">
        <v>3369</v>
      </c>
      <c r="N41" s="351">
        <v>44645</v>
      </c>
      <c r="O41" s="350" t="s">
        <v>27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120">
        <v>26</v>
      </c>
      <c r="C42" s="354" t="s">
        <v>540</v>
      </c>
      <c r="D42" s="353">
        <v>127.5</v>
      </c>
      <c r="E42" s="352">
        <v>71.5</v>
      </c>
      <c r="F42" s="356">
        <f>(D42-E42)/E42</f>
        <v>0.78321678321678323</v>
      </c>
      <c r="G42" s="353">
        <v>51</v>
      </c>
      <c r="H42" s="352">
        <v>2</v>
      </c>
      <c r="I42" s="352">
        <f>G42/H42</f>
        <v>25.5</v>
      </c>
      <c r="J42" s="352">
        <v>1</v>
      </c>
      <c r="K42" s="352">
        <v>6</v>
      </c>
      <c r="L42" s="353">
        <v>1300</v>
      </c>
      <c r="M42" s="353">
        <v>242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U42" s="360"/>
      <c r="V42" s="360"/>
      <c r="W42" s="360"/>
      <c r="X42" s="346"/>
      <c r="Y42" s="360"/>
      <c r="Z42" s="8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447</v>
      </c>
      <c r="D43" s="353">
        <v>88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 t="s">
        <v>30</v>
      </c>
      <c r="L43" s="353">
        <v>51857</v>
      </c>
      <c r="M43" s="353">
        <v>9185</v>
      </c>
      <c r="N43" s="351">
        <v>44575</v>
      </c>
      <c r="O43" s="350" t="s">
        <v>31</v>
      </c>
      <c r="P43" s="347"/>
      <c r="Q43" s="359"/>
      <c r="R43" s="359"/>
      <c r="S43" s="359"/>
      <c r="T43" s="359"/>
      <c r="U43" s="359"/>
      <c r="V43" s="360"/>
      <c r="W43" s="360"/>
      <c r="X43" s="361"/>
      <c r="Z43" s="346"/>
      <c r="AA43" s="361"/>
    </row>
    <row r="44" spans="1:29" ht="25.35" customHeight="1">
      <c r="A44" s="349">
        <v>28</v>
      </c>
      <c r="B44" s="362">
        <v>30</v>
      </c>
      <c r="C44" s="354" t="s">
        <v>510</v>
      </c>
      <c r="D44" s="353">
        <v>67.5</v>
      </c>
      <c r="E44" s="352">
        <v>15</v>
      </c>
      <c r="F44" s="356">
        <f>(D44-E44)/E44</f>
        <v>3.5</v>
      </c>
      <c r="G44" s="353">
        <v>20</v>
      </c>
      <c r="H44" s="352">
        <v>2</v>
      </c>
      <c r="I44" s="352">
        <f>G44/H44</f>
        <v>10</v>
      </c>
      <c r="J44" s="352">
        <v>2</v>
      </c>
      <c r="K44" s="352">
        <v>7</v>
      </c>
      <c r="L44" s="353">
        <v>9421</v>
      </c>
      <c r="M44" s="353">
        <v>1698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361"/>
      <c r="Y44" s="346"/>
      <c r="Z44" s="361"/>
      <c r="AA44" s="8"/>
      <c r="AB44" s="346"/>
    </row>
    <row r="45" spans="1:29" ht="25.35" customHeight="1">
      <c r="A45" s="349">
        <v>29</v>
      </c>
      <c r="B45" s="355" t="s">
        <v>30</v>
      </c>
      <c r="C45" s="354" t="s">
        <v>286</v>
      </c>
      <c r="D45" s="353">
        <v>66</v>
      </c>
      <c r="E45" s="352" t="s">
        <v>30</v>
      </c>
      <c r="F45" s="352" t="s">
        <v>30</v>
      </c>
      <c r="G45" s="353">
        <v>10</v>
      </c>
      <c r="H45" s="352">
        <v>1</v>
      </c>
      <c r="I45" s="352">
        <f>G45/H45</f>
        <v>10</v>
      </c>
      <c r="J45" s="352">
        <v>1</v>
      </c>
      <c r="K45" s="352" t="s">
        <v>30</v>
      </c>
      <c r="L45" s="353">
        <v>167557</v>
      </c>
      <c r="M45" s="353">
        <v>29626</v>
      </c>
      <c r="N45" s="351">
        <v>44456</v>
      </c>
      <c r="O45" s="350" t="s">
        <v>287</v>
      </c>
      <c r="P45" s="347"/>
      <c r="Q45" s="359"/>
      <c r="R45" s="359"/>
      <c r="S45" s="359"/>
      <c r="T45" s="359"/>
      <c r="U45" s="360"/>
      <c r="V45" s="360"/>
      <c r="W45" s="360"/>
      <c r="X45" s="8"/>
      <c r="Y45" s="361"/>
      <c r="Z45" s="361"/>
      <c r="AA45" s="346"/>
      <c r="AB45" s="346"/>
    </row>
    <row r="46" spans="1:29" ht="25.35" customHeight="1">
      <c r="A46" s="349">
        <v>30</v>
      </c>
      <c r="B46" s="120">
        <v>28</v>
      </c>
      <c r="C46" s="354" t="s">
        <v>539</v>
      </c>
      <c r="D46" s="353">
        <v>21</v>
      </c>
      <c r="E46" s="352">
        <v>43</v>
      </c>
      <c r="F46" s="356">
        <f>(D46-E46)/E46</f>
        <v>-0.51162790697674421</v>
      </c>
      <c r="G46" s="353">
        <v>4</v>
      </c>
      <c r="H46" s="352">
        <v>1</v>
      </c>
      <c r="I46" s="352">
        <f>G46/H46</f>
        <v>4</v>
      </c>
      <c r="J46" s="352">
        <v>1</v>
      </c>
      <c r="K46" s="352">
        <v>4</v>
      </c>
      <c r="L46" s="353">
        <v>291</v>
      </c>
      <c r="M46" s="353">
        <v>56</v>
      </c>
      <c r="N46" s="351">
        <v>44638</v>
      </c>
      <c r="O46" s="350" t="s">
        <v>361</v>
      </c>
      <c r="P46" s="347"/>
      <c r="Q46" s="359"/>
      <c r="R46" s="359"/>
      <c r="S46" s="359"/>
      <c r="T46" s="359"/>
      <c r="U46" s="359"/>
      <c r="V46" s="359"/>
      <c r="W46" s="360"/>
      <c r="X46" s="361"/>
      <c r="Y46" s="361"/>
      <c r="Z46" s="346"/>
      <c r="AA46" s="8"/>
      <c r="AB46" s="346"/>
    </row>
    <row r="47" spans="1:29" ht="25.35" customHeight="1">
      <c r="A47" s="248"/>
      <c r="B47" s="248"/>
      <c r="C47" s="266" t="s">
        <v>116</v>
      </c>
      <c r="D47" s="348">
        <f>SUM(D35:D46)</f>
        <v>332995.84999999998</v>
      </c>
      <c r="E47" s="348">
        <v>251844.44</v>
      </c>
      <c r="F47" s="108">
        <f>(D47-E47)/E47</f>
        <v>0.32222831681334707</v>
      </c>
      <c r="G47" s="348">
        <f t="shared" ref="G47" si="6">SUM(G35:G46)</f>
        <v>58292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4:O46">
    <sortCondition descending="1" ref="D14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0.33203125" style="345" customWidth="1"/>
    <col min="19" max="19" width="14.3320312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44140625" style="345" bestFit="1" customWidth="1"/>
    <col min="26" max="26" width="14.88671875" style="345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554</v>
      </c>
      <c r="F1" s="235"/>
      <c r="G1" s="235"/>
      <c r="H1" s="235"/>
      <c r="I1" s="235"/>
    </row>
    <row r="2" spans="1:29" ht="19.5" customHeight="1">
      <c r="E2" s="235" t="s">
        <v>555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Z5" s="33"/>
    </row>
    <row r="6" spans="1:29">
      <c r="A6" s="415"/>
      <c r="B6" s="415"/>
      <c r="C6" s="418"/>
      <c r="D6" s="237" t="s">
        <v>551</v>
      </c>
      <c r="E6" s="237" t="s">
        <v>541</v>
      </c>
      <c r="F6" s="418"/>
      <c r="G6" s="418" t="s">
        <v>551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Z8" s="33"/>
    </row>
    <row r="9" spans="1:29" ht="15" customHeight="1">
      <c r="A9" s="414"/>
      <c r="B9" s="414"/>
      <c r="C9" s="417" t="s">
        <v>13</v>
      </c>
      <c r="D9" s="379"/>
      <c r="E9" s="379"/>
      <c r="F9" s="417" t="s">
        <v>15</v>
      </c>
      <c r="G9" s="379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Y9" s="347"/>
      <c r="Z9" s="346"/>
    </row>
    <row r="10" spans="1:29">
      <c r="A10" s="415"/>
      <c r="B10" s="415"/>
      <c r="C10" s="418"/>
      <c r="D10" s="237" t="s">
        <v>553</v>
      </c>
      <c r="E10" s="237" t="s">
        <v>552</v>
      </c>
      <c r="F10" s="418"/>
      <c r="G10" s="237" t="s">
        <v>553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Y10" s="347"/>
      <c r="Z10" s="346"/>
    </row>
    <row r="11" spans="1:29">
      <c r="A11" s="415"/>
      <c r="B11" s="415"/>
      <c r="C11" s="418"/>
      <c r="D11" s="380" t="s">
        <v>14</v>
      </c>
      <c r="E11" s="237" t="s">
        <v>14</v>
      </c>
      <c r="F11" s="418"/>
      <c r="G11" s="380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415"/>
      <c r="B12" s="416"/>
      <c r="C12" s="419"/>
      <c r="D12" s="381"/>
      <c r="E12" s="238" t="s">
        <v>2</v>
      </c>
      <c r="F12" s="419"/>
      <c r="G12" s="381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346"/>
      <c r="Y12" s="8"/>
      <c r="Z12" s="33"/>
    </row>
    <row r="13" spans="1:29" ht="25.35" customHeight="1">
      <c r="A13" s="349">
        <v>1</v>
      </c>
      <c r="B13" s="349" t="s">
        <v>67</v>
      </c>
      <c r="C13" s="354" t="s">
        <v>547</v>
      </c>
      <c r="D13" s="353">
        <v>86238.9</v>
      </c>
      <c r="E13" s="352" t="s">
        <v>30</v>
      </c>
      <c r="F13" s="352" t="s">
        <v>30</v>
      </c>
      <c r="G13" s="353">
        <v>16469</v>
      </c>
      <c r="H13" s="352">
        <v>319</v>
      </c>
      <c r="I13" s="352">
        <f t="shared" ref="I13:I22" si="0">G13/H13</f>
        <v>51.626959247648905</v>
      </c>
      <c r="J13" s="352">
        <v>21</v>
      </c>
      <c r="K13" s="352">
        <v>1</v>
      </c>
      <c r="L13" s="353">
        <v>86239</v>
      </c>
      <c r="M13" s="353">
        <v>16469</v>
      </c>
      <c r="N13" s="351">
        <v>44652</v>
      </c>
      <c r="O13" s="350" t="s">
        <v>113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 t="s">
        <v>67</v>
      </c>
      <c r="C14" s="354" t="s">
        <v>546</v>
      </c>
      <c r="D14" s="353">
        <v>56857.21</v>
      </c>
      <c r="E14" s="352" t="s">
        <v>30</v>
      </c>
      <c r="F14" s="352" t="s">
        <v>30</v>
      </c>
      <c r="G14" s="353">
        <v>7623</v>
      </c>
      <c r="H14" s="352">
        <v>283</v>
      </c>
      <c r="I14" s="352">
        <f t="shared" si="0"/>
        <v>26.936395759717314</v>
      </c>
      <c r="J14" s="352">
        <v>16</v>
      </c>
      <c r="K14" s="352">
        <v>1</v>
      </c>
      <c r="L14" s="353">
        <v>60779.040000000001</v>
      </c>
      <c r="M14" s="353">
        <v>8171</v>
      </c>
      <c r="N14" s="351">
        <v>44652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0"/>
      <c r="Y14" s="361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22988.07</v>
      </c>
      <c r="E15" s="352">
        <v>29030.65</v>
      </c>
      <c r="F15" s="356">
        <f>(D15-E15)/E15</f>
        <v>-0.20814484002252798</v>
      </c>
      <c r="G15" s="353">
        <v>4405</v>
      </c>
      <c r="H15" s="352">
        <v>146</v>
      </c>
      <c r="I15" s="352">
        <f t="shared" si="0"/>
        <v>30.171232876712327</v>
      </c>
      <c r="J15" s="352">
        <v>11</v>
      </c>
      <c r="K15" s="352">
        <v>4</v>
      </c>
      <c r="L15" s="353">
        <v>163724</v>
      </c>
      <c r="M15" s="353">
        <v>32670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8"/>
      <c r="Y15" s="360"/>
      <c r="Z15" s="361"/>
      <c r="AA15" s="361"/>
      <c r="AB15" s="346"/>
      <c r="AC15" s="346"/>
    </row>
    <row r="16" spans="1:29" ht="25.35" customHeight="1">
      <c r="A16" s="349">
        <v>4</v>
      </c>
      <c r="B16" s="349">
        <v>2</v>
      </c>
      <c r="C16" s="354" t="s">
        <v>530</v>
      </c>
      <c r="D16" s="353">
        <v>22311.279999999999</v>
      </c>
      <c r="E16" s="352">
        <v>33138.239999999998</v>
      </c>
      <c r="F16" s="356">
        <f>(D16-E16)/E16</f>
        <v>-0.32672103286112963</v>
      </c>
      <c r="G16" s="353">
        <v>2495</v>
      </c>
      <c r="H16" s="352">
        <v>168</v>
      </c>
      <c r="I16" s="352">
        <f t="shared" si="0"/>
        <v>14.851190476190476</v>
      </c>
      <c r="J16" s="352">
        <v>21</v>
      </c>
      <c r="K16" s="352">
        <v>3</v>
      </c>
      <c r="L16" s="353">
        <v>95220</v>
      </c>
      <c r="M16" s="353">
        <v>18793</v>
      </c>
      <c r="N16" s="351">
        <v>44638</v>
      </c>
      <c r="O16" s="350" t="s">
        <v>52</v>
      </c>
      <c r="P16" s="347"/>
      <c r="Q16" s="359"/>
      <c r="R16" s="359"/>
      <c r="S16" s="359"/>
      <c r="T16" s="359"/>
      <c r="V16" s="347"/>
      <c r="W16" s="346"/>
      <c r="X16" s="8"/>
      <c r="Y16" s="346"/>
      <c r="Z16" s="8"/>
      <c r="AA16" s="347"/>
      <c r="AC16" s="346"/>
    </row>
    <row r="17" spans="1:29" ht="25.35" customHeight="1">
      <c r="A17" s="349">
        <v>5</v>
      </c>
      <c r="B17" s="349">
        <v>1</v>
      </c>
      <c r="C17" s="354" t="s">
        <v>515</v>
      </c>
      <c r="D17" s="353">
        <v>18969.12</v>
      </c>
      <c r="E17" s="352">
        <v>38046.28</v>
      </c>
      <c r="F17" s="356">
        <f>(D17-E17)/E17</f>
        <v>-0.50141984971986753</v>
      </c>
      <c r="G17" s="353">
        <v>2944</v>
      </c>
      <c r="H17" s="352">
        <v>114</v>
      </c>
      <c r="I17" s="352">
        <f t="shared" si="0"/>
        <v>25.82456140350877</v>
      </c>
      <c r="J17" s="352">
        <v>8</v>
      </c>
      <c r="K17" s="352">
        <v>5</v>
      </c>
      <c r="L17" s="353">
        <v>341427.20000000001</v>
      </c>
      <c r="M17" s="353">
        <v>48375</v>
      </c>
      <c r="N17" s="351">
        <v>44624</v>
      </c>
      <c r="O17" s="350" t="s">
        <v>34</v>
      </c>
      <c r="P17" s="347"/>
      <c r="Q17" s="359"/>
      <c r="R17" s="359"/>
      <c r="S17" s="335"/>
      <c r="T17" s="359"/>
      <c r="V17" s="360"/>
      <c r="W17" s="346"/>
      <c r="X17" s="8"/>
      <c r="Y17" s="360"/>
      <c r="Z17" s="361"/>
      <c r="AA17" s="361"/>
      <c r="AB17" s="346"/>
      <c r="AC17" s="346"/>
    </row>
    <row r="18" spans="1:29" ht="25.35" customHeight="1">
      <c r="A18" s="349">
        <v>6</v>
      </c>
      <c r="B18" s="362">
        <v>6</v>
      </c>
      <c r="C18" s="354" t="s">
        <v>496</v>
      </c>
      <c r="D18" s="353">
        <v>9002.25</v>
      </c>
      <c r="E18" s="352">
        <v>10105.52</v>
      </c>
      <c r="F18" s="356">
        <f>(D18-E18)/E18</f>
        <v>-0.10917498555245057</v>
      </c>
      <c r="G18" s="353">
        <v>1411</v>
      </c>
      <c r="H18" s="352">
        <v>59</v>
      </c>
      <c r="I18" s="352">
        <f t="shared" si="0"/>
        <v>23.915254237288135</v>
      </c>
      <c r="J18" s="352">
        <v>7</v>
      </c>
      <c r="K18" s="352">
        <v>7</v>
      </c>
      <c r="L18" s="353">
        <v>235016.03</v>
      </c>
      <c r="M18" s="353">
        <v>34094</v>
      </c>
      <c r="N18" s="351">
        <v>44610</v>
      </c>
      <c r="O18" s="350" t="s">
        <v>73</v>
      </c>
      <c r="P18" s="347"/>
      <c r="Q18" s="8"/>
      <c r="R18" s="361"/>
      <c r="S18" s="346"/>
      <c r="T18" s="346"/>
      <c r="W18" s="347"/>
      <c r="X18" s="347"/>
      <c r="Y18" s="346"/>
      <c r="Z18" s="346"/>
    </row>
    <row r="19" spans="1:29" ht="25.35" customHeight="1">
      <c r="A19" s="349">
        <v>7</v>
      </c>
      <c r="B19" s="362" t="s">
        <v>67</v>
      </c>
      <c r="C19" s="354" t="s">
        <v>548</v>
      </c>
      <c r="D19" s="353">
        <v>7704.68</v>
      </c>
      <c r="E19" s="352" t="s">
        <v>30</v>
      </c>
      <c r="F19" s="352" t="s">
        <v>30</v>
      </c>
      <c r="G19" s="353">
        <v>1188</v>
      </c>
      <c r="H19" s="352">
        <v>88</v>
      </c>
      <c r="I19" s="352">
        <f t="shared" si="0"/>
        <v>13.5</v>
      </c>
      <c r="J19" s="352">
        <v>13</v>
      </c>
      <c r="K19" s="352">
        <v>1</v>
      </c>
      <c r="L19" s="353">
        <v>7705</v>
      </c>
      <c r="M19" s="353">
        <v>1188</v>
      </c>
      <c r="N19" s="351">
        <v>44652</v>
      </c>
      <c r="O19" s="350" t="s">
        <v>33</v>
      </c>
      <c r="P19" s="347"/>
      <c r="Q19" s="359"/>
      <c r="R19" s="359"/>
      <c r="S19" s="335"/>
      <c r="T19" s="359"/>
      <c r="V19" s="360"/>
      <c r="W19" s="33"/>
      <c r="X19" s="8"/>
      <c r="Y19" s="360"/>
      <c r="Z19" s="361"/>
      <c r="AA19" s="361"/>
      <c r="AB19" s="346"/>
      <c r="AC19" s="346"/>
    </row>
    <row r="20" spans="1:29" ht="25.35" customHeight="1">
      <c r="A20" s="349">
        <v>8</v>
      </c>
      <c r="B20" s="349">
        <v>4</v>
      </c>
      <c r="C20" s="354" t="s">
        <v>537</v>
      </c>
      <c r="D20" s="353">
        <v>7515.83</v>
      </c>
      <c r="E20" s="352">
        <v>15609.97</v>
      </c>
      <c r="F20" s="356">
        <f>(D20-E20)/E20</f>
        <v>-0.5185237383543978</v>
      </c>
      <c r="G20" s="353">
        <v>1164</v>
      </c>
      <c r="H20" s="352">
        <v>61</v>
      </c>
      <c r="I20" s="352">
        <f t="shared" si="0"/>
        <v>19.081967213114755</v>
      </c>
      <c r="J20" s="352">
        <v>9</v>
      </c>
      <c r="K20" s="352">
        <v>3</v>
      </c>
      <c r="L20" s="353">
        <v>46343.72</v>
      </c>
      <c r="M20" s="353">
        <v>7368</v>
      </c>
      <c r="N20" s="351">
        <v>44638</v>
      </c>
      <c r="O20" s="350" t="s">
        <v>27</v>
      </c>
      <c r="P20" s="347"/>
      <c r="Q20" s="359"/>
      <c r="R20" s="359"/>
      <c r="S20" s="359"/>
      <c r="T20" s="359"/>
      <c r="V20" s="346"/>
      <c r="W20" s="33"/>
      <c r="X20" s="346"/>
      <c r="Y20" s="8"/>
      <c r="Z20" s="347"/>
      <c r="AA20" s="346"/>
      <c r="AC20" s="346"/>
    </row>
    <row r="21" spans="1:29" ht="25.35" customHeight="1">
      <c r="A21" s="349">
        <v>9</v>
      </c>
      <c r="B21" s="349">
        <v>5</v>
      </c>
      <c r="C21" s="354" t="s">
        <v>544</v>
      </c>
      <c r="D21" s="353">
        <v>5084.1899999999996</v>
      </c>
      <c r="E21" s="352">
        <v>11168.39</v>
      </c>
      <c r="F21" s="356">
        <f>(D21-E21)/E21</f>
        <v>-0.54476965793637222</v>
      </c>
      <c r="G21" s="353">
        <v>1052</v>
      </c>
      <c r="H21" s="352">
        <v>104</v>
      </c>
      <c r="I21" s="352">
        <f t="shared" si="0"/>
        <v>10.115384615384615</v>
      </c>
      <c r="J21" s="352">
        <v>15</v>
      </c>
      <c r="K21" s="352">
        <v>2</v>
      </c>
      <c r="L21" s="353">
        <v>16252.58</v>
      </c>
      <c r="M21" s="353">
        <v>3334</v>
      </c>
      <c r="N21" s="351">
        <v>44645</v>
      </c>
      <c r="O21" s="350" t="s">
        <v>27</v>
      </c>
      <c r="P21" s="347"/>
      <c r="Q21" s="359"/>
      <c r="R21" s="359"/>
      <c r="S21" s="335"/>
      <c r="T21" s="360"/>
      <c r="U21" s="360"/>
      <c r="V21" s="360"/>
      <c r="W21" s="360"/>
      <c r="X21" s="8"/>
      <c r="Y21" s="360"/>
      <c r="Z21" s="361"/>
      <c r="AA21" s="361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550</v>
      </c>
      <c r="D22" s="353">
        <v>3996.8</v>
      </c>
      <c r="E22" s="352" t="s">
        <v>30</v>
      </c>
      <c r="F22" s="352" t="s">
        <v>30</v>
      </c>
      <c r="G22" s="353">
        <v>533</v>
      </c>
      <c r="H22" s="352">
        <v>6</v>
      </c>
      <c r="I22" s="352">
        <f t="shared" si="0"/>
        <v>88.833333333333329</v>
      </c>
      <c r="J22" s="352">
        <v>5</v>
      </c>
      <c r="K22" s="352">
        <v>0</v>
      </c>
      <c r="L22" s="353">
        <v>3997</v>
      </c>
      <c r="M22" s="353">
        <v>533</v>
      </c>
      <c r="N22" s="351" t="s">
        <v>190</v>
      </c>
      <c r="O22" s="350" t="s">
        <v>113</v>
      </c>
      <c r="P22" s="347"/>
      <c r="Q22" s="359"/>
      <c r="R22" s="359"/>
      <c r="S22" s="335"/>
      <c r="T22" s="359"/>
      <c r="V22" s="360"/>
      <c r="W22" s="33"/>
      <c r="X22" s="8"/>
      <c r="Y22" s="360"/>
      <c r="Z22" s="361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240668.32999999996</v>
      </c>
      <c r="E23" s="348">
        <f t="shared" ref="E23:G23" si="1">SUM(E13:E22)</f>
        <v>137099.04999999999</v>
      </c>
      <c r="F23" s="108">
        <f t="shared" ref="F23" si="2">(D23-E23)/E23</f>
        <v>0.7554339727372289</v>
      </c>
      <c r="G23" s="348">
        <f t="shared" si="1"/>
        <v>39284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538</v>
      </c>
      <c r="D25" s="353">
        <v>2009.78</v>
      </c>
      <c r="E25" s="352">
        <v>5230.7700000000004</v>
      </c>
      <c r="F25" s="356">
        <f t="shared" ref="F25:F31" si="3">(D25-E25)/E25</f>
        <v>-0.61577740944449866</v>
      </c>
      <c r="G25" s="353">
        <v>318</v>
      </c>
      <c r="H25" s="352">
        <v>18</v>
      </c>
      <c r="I25" s="352">
        <f t="shared" ref="I25:I33" si="4">G25/H25</f>
        <v>17.666666666666668</v>
      </c>
      <c r="J25" s="352">
        <v>4</v>
      </c>
      <c r="K25" s="352">
        <v>3</v>
      </c>
      <c r="L25" s="353">
        <v>22388</v>
      </c>
      <c r="M25" s="353">
        <v>3467</v>
      </c>
      <c r="N25" s="351">
        <v>44638</v>
      </c>
      <c r="O25" s="350" t="s">
        <v>52</v>
      </c>
      <c r="P25" s="347"/>
      <c r="Q25" s="359"/>
      <c r="R25" s="359"/>
      <c r="S25" s="335"/>
      <c r="T25" s="359"/>
      <c r="U25" s="33"/>
      <c r="V25" s="33"/>
      <c r="W25" s="33"/>
      <c r="X25" s="8"/>
      <c r="Y25" s="360"/>
      <c r="Z25" s="361"/>
      <c r="AA25" s="361"/>
      <c r="AB25" s="346"/>
      <c r="AC25" s="346"/>
    </row>
    <row r="26" spans="1:29" ht="25.35" customHeight="1">
      <c r="A26" s="349">
        <v>12</v>
      </c>
      <c r="B26" s="362">
        <v>7</v>
      </c>
      <c r="C26" s="354" t="s">
        <v>545</v>
      </c>
      <c r="D26" s="353">
        <v>1826.6</v>
      </c>
      <c r="E26" s="352">
        <v>8213.3799999999992</v>
      </c>
      <c r="F26" s="356">
        <f t="shared" si="3"/>
        <v>-0.77760678307834286</v>
      </c>
      <c r="G26" s="353">
        <v>275</v>
      </c>
      <c r="H26" s="352">
        <v>35</v>
      </c>
      <c r="I26" s="352">
        <f t="shared" si="4"/>
        <v>7.8571428571428568</v>
      </c>
      <c r="J26" s="352">
        <v>9</v>
      </c>
      <c r="K26" s="352">
        <v>2</v>
      </c>
      <c r="L26" s="353">
        <v>10039.98</v>
      </c>
      <c r="M26" s="353">
        <v>1602</v>
      </c>
      <c r="N26" s="351">
        <v>44645</v>
      </c>
      <c r="O26" s="350" t="s">
        <v>27</v>
      </c>
      <c r="P26" s="347"/>
      <c r="Q26" s="359"/>
      <c r="R26" s="359"/>
      <c r="S26" s="359"/>
      <c r="T26" s="359"/>
      <c r="U26" s="360"/>
      <c r="V26" s="360"/>
      <c r="W26" s="360"/>
      <c r="X26" s="361"/>
      <c r="Y26" s="8"/>
      <c r="Z26" s="361"/>
      <c r="AA26" s="346"/>
      <c r="AB26" s="346"/>
    </row>
    <row r="27" spans="1:29" ht="25.35" customHeight="1">
      <c r="A27" s="349">
        <v>13</v>
      </c>
      <c r="B27" s="362">
        <v>10</v>
      </c>
      <c r="C27" s="354" t="s">
        <v>368</v>
      </c>
      <c r="D27" s="353">
        <v>1563.39</v>
      </c>
      <c r="E27" s="353">
        <v>2529.5300000000002</v>
      </c>
      <c r="F27" s="356">
        <f t="shared" si="3"/>
        <v>-0.38194447189794151</v>
      </c>
      <c r="G27" s="353">
        <v>304</v>
      </c>
      <c r="H27" s="352">
        <v>24</v>
      </c>
      <c r="I27" s="352">
        <f t="shared" si="4"/>
        <v>12.666666666666666</v>
      </c>
      <c r="J27" s="352">
        <v>3</v>
      </c>
      <c r="K27" s="352">
        <v>19</v>
      </c>
      <c r="L27" s="353">
        <v>222782</v>
      </c>
      <c r="M27" s="353">
        <v>44208</v>
      </c>
      <c r="N27" s="351">
        <v>44526</v>
      </c>
      <c r="O27" s="350" t="s">
        <v>32</v>
      </c>
      <c r="P27" s="347"/>
      <c r="Q27" s="359"/>
      <c r="R27" s="359"/>
      <c r="S27" s="359"/>
      <c r="T27" s="359"/>
      <c r="U27" s="360"/>
      <c r="V27" s="360"/>
      <c r="W27" s="360"/>
      <c r="X27" s="361"/>
      <c r="Y27" s="8"/>
      <c r="Z27" s="361"/>
      <c r="AA27" s="346"/>
      <c r="AB27" s="346"/>
    </row>
    <row r="28" spans="1:29" ht="25.35" customHeight="1">
      <c r="A28" s="349">
        <v>14</v>
      </c>
      <c r="B28" s="349">
        <v>11</v>
      </c>
      <c r="C28" s="354" t="s">
        <v>497</v>
      </c>
      <c r="D28" s="353">
        <v>1077.4000000000001</v>
      </c>
      <c r="E28" s="352">
        <v>2076.5500000000002</v>
      </c>
      <c r="F28" s="356">
        <f t="shared" si="3"/>
        <v>-0.48115865257277696</v>
      </c>
      <c r="G28" s="353">
        <v>198</v>
      </c>
      <c r="H28" s="352">
        <v>19</v>
      </c>
      <c r="I28" s="352">
        <f t="shared" si="4"/>
        <v>10.421052631578947</v>
      </c>
      <c r="J28" s="352">
        <v>6</v>
      </c>
      <c r="K28" s="352">
        <v>7</v>
      </c>
      <c r="L28" s="353">
        <v>136903.85</v>
      </c>
      <c r="M28" s="353">
        <v>23039</v>
      </c>
      <c r="N28" s="351">
        <v>44610</v>
      </c>
      <c r="O28" s="350" t="s">
        <v>183</v>
      </c>
      <c r="P28" s="347"/>
      <c r="Q28" s="359"/>
      <c r="R28" s="359"/>
      <c r="S28" s="335"/>
      <c r="T28" s="359"/>
      <c r="V28" s="360"/>
      <c r="W28" s="360"/>
      <c r="X28" s="361"/>
      <c r="Y28" s="360"/>
      <c r="Z28" s="361"/>
      <c r="AA28" s="8"/>
      <c r="AB28" s="346"/>
      <c r="AC28" s="346"/>
    </row>
    <row r="29" spans="1:29" ht="25.35" customHeight="1">
      <c r="A29" s="349">
        <v>15</v>
      </c>
      <c r="B29" s="349">
        <v>15</v>
      </c>
      <c r="C29" s="354" t="s">
        <v>519</v>
      </c>
      <c r="D29" s="353">
        <v>907</v>
      </c>
      <c r="E29" s="352">
        <v>706.7</v>
      </c>
      <c r="F29" s="356">
        <f t="shared" si="3"/>
        <v>0.28343002688552421</v>
      </c>
      <c r="G29" s="353">
        <v>175</v>
      </c>
      <c r="H29" s="352">
        <v>5</v>
      </c>
      <c r="I29" s="352">
        <f t="shared" si="4"/>
        <v>35</v>
      </c>
      <c r="J29" s="352">
        <v>5</v>
      </c>
      <c r="K29" s="352">
        <v>6</v>
      </c>
      <c r="L29" s="353">
        <v>43122.6</v>
      </c>
      <c r="M29" s="353">
        <v>7924</v>
      </c>
      <c r="N29" s="351">
        <v>44617</v>
      </c>
      <c r="O29" s="350" t="s">
        <v>287</v>
      </c>
      <c r="P29" s="347"/>
      <c r="Q29" s="359"/>
      <c r="R29" s="359"/>
      <c r="S29" s="347"/>
      <c r="T29" s="347"/>
      <c r="U29" s="347"/>
      <c r="V29" s="360"/>
      <c r="W29" s="33"/>
      <c r="X29" s="8"/>
      <c r="Y29" s="360"/>
      <c r="Z29" s="361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489</v>
      </c>
      <c r="D30" s="353">
        <v>881.03</v>
      </c>
      <c r="E30" s="352">
        <v>1458.26</v>
      </c>
      <c r="F30" s="356">
        <f t="shared" si="3"/>
        <v>-0.39583476197660228</v>
      </c>
      <c r="G30" s="353">
        <v>151</v>
      </c>
      <c r="H30" s="352">
        <v>7</v>
      </c>
      <c r="I30" s="352">
        <f t="shared" si="4"/>
        <v>21.571428571428573</v>
      </c>
      <c r="J30" s="352">
        <v>1</v>
      </c>
      <c r="K30" s="352">
        <v>8</v>
      </c>
      <c r="L30" s="353">
        <v>96171</v>
      </c>
      <c r="M30" s="353">
        <v>15085</v>
      </c>
      <c r="N30" s="351">
        <v>44603</v>
      </c>
      <c r="O30" s="350" t="s">
        <v>32</v>
      </c>
      <c r="P30" s="347"/>
      <c r="Q30" s="359"/>
      <c r="R30" s="359"/>
      <c r="S30" s="347"/>
      <c r="T30" s="347"/>
      <c r="U30" s="347"/>
      <c r="V30" s="360"/>
      <c r="W30" s="33"/>
      <c r="X30" s="8"/>
      <c r="Y30" s="360"/>
      <c r="Z30" s="361"/>
      <c r="AA30" s="361"/>
      <c r="AB30" s="346"/>
      <c r="AC30" s="346"/>
    </row>
    <row r="31" spans="1:29" ht="25.35" customHeight="1">
      <c r="A31" s="349">
        <v>17</v>
      </c>
      <c r="B31" s="349">
        <v>13</v>
      </c>
      <c r="C31" s="354" t="s">
        <v>429</v>
      </c>
      <c r="D31" s="353">
        <v>683.56999999999994</v>
      </c>
      <c r="E31" s="352">
        <v>1368.7099999999998</v>
      </c>
      <c r="F31" s="356">
        <f t="shared" si="3"/>
        <v>-0.50057353274250938</v>
      </c>
      <c r="G31" s="353">
        <v>97</v>
      </c>
      <c r="H31" s="352">
        <v>5</v>
      </c>
      <c r="I31" s="352">
        <f t="shared" si="4"/>
        <v>19.399999999999999</v>
      </c>
      <c r="J31" s="352">
        <v>2</v>
      </c>
      <c r="K31" s="352">
        <v>14</v>
      </c>
      <c r="L31" s="353">
        <v>623235.68000000005</v>
      </c>
      <c r="M31" s="353">
        <v>87837</v>
      </c>
      <c r="N31" s="351">
        <v>44561</v>
      </c>
      <c r="O31" s="350" t="s">
        <v>430</v>
      </c>
      <c r="P31" s="347"/>
      <c r="Q31" s="359"/>
      <c r="R31" s="359"/>
      <c r="S31" s="347"/>
      <c r="T31" s="347"/>
      <c r="U31" s="347"/>
      <c r="V31" s="360"/>
      <c r="W31" s="346"/>
      <c r="X31" s="8"/>
      <c r="Y31" s="360"/>
      <c r="Z31" s="361"/>
      <c r="AA31" s="361"/>
      <c r="AB31" s="346"/>
      <c r="AC31" s="346"/>
    </row>
    <row r="32" spans="1:29" ht="25.35" customHeight="1">
      <c r="A32" s="349">
        <v>18</v>
      </c>
      <c r="B32" s="349" t="s">
        <v>40</v>
      </c>
      <c r="C32" s="354" t="s">
        <v>549</v>
      </c>
      <c r="D32" s="353">
        <v>447.6</v>
      </c>
      <c r="E32" s="352" t="s">
        <v>30</v>
      </c>
      <c r="F32" s="352" t="s">
        <v>30</v>
      </c>
      <c r="G32" s="353">
        <v>80</v>
      </c>
      <c r="H32" s="352">
        <v>6</v>
      </c>
      <c r="I32" s="352">
        <f t="shared" si="4"/>
        <v>13.333333333333334</v>
      </c>
      <c r="J32" s="352">
        <v>5</v>
      </c>
      <c r="K32" s="352">
        <v>0</v>
      </c>
      <c r="L32" s="353">
        <v>447.6</v>
      </c>
      <c r="M32" s="353">
        <v>80</v>
      </c>
      <c r="N32" s="351" t="s">
        <v>190</v>
      </c>
      <c r="O32" s="350" t="s">
        <v>27</v>
      </c>
      <c r="P32" s="347"/>
      <c r="Q32" s="359"/>
      <c r="R32" s="359"/>
      <c r="S32" s="359"/>
      <c r="T32" s="359"/>
      <c r="V32" s="347"/>
      <c r="W32" s="346"/>
      <c r="X32" s="346"/>
      <c r="Y32" s="347"/>
      <c r="Z32" s="8"/>
      <c r="AC32" s="346"/>
    </row>
    <row r="33" spans="1:29" ht="25.35" customHeight="1">
      <c r="A33" s="349">
        <v>19</v>
      </c>
      <c r="B33" s="362">
        <v>14</v>
      </c>
      <c r="C33" s="354" t="s">
        <v>523</v>
      </c>
      <c r="D33" s="353">
        <v>358.26</v>
      </c>
      <c r="E33" s="352">
        <v>1149.83</v>
      </c>
      <c r="F33" s="356">
        <f>(D33-E33)/E33</f>
        <v>-0.688423506083508</v>
      </c>
      <c r="G33" s="353">
        <v>64</v>
      </c>
      <c r="H33" s="352">
        <v>8</v>
      </c>
      <c r="I33" s="352">
        <f t="shared" si="4"/>
        <v>8</v>
      </c>
      <c r="J33" s="352">
        <v>2</v>
      </c>
      <c r="K33" s="352">
        <v>4</v>
      </c>
      <c r="L33" s="353">
        <v>29776.03</v>
      </c>
      <c r="M33" s="353">
        <v>4846</v>
      </c>
      <c r="N33" s="351">
        <v>44631</v>
      </c>
      <c r="O33" s="350" t="s">
        <v>27</v>
      </c>
      <c r="P33" s="78"/>
      <c r="Q33" s="359"/>
      <c r="R33" s="359"/>
      <c r="S33" s="347"/>
      <c r="T33" s="347"/>
      <c r="U33" s="347"/>
      <c r="W33" s="347"/>
      <c r="X33" s="360"/>
      <c r="Y33" s="361"/>
      <c r="Z33" s="8"/>
      <c r="AA33" s="361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491</v>
      </c>
      <c r="D34" s="353">
        <v>257</v>
      </c>
      <c r="E34" s="352">
        <v>487</v>
      </c>
      <c r="F34" s="356">
        <f>(D34-E34)/E34</f>
        <v>-0.47227926078028748</v>
      </c>
      <c r="G34" s="353">
        <v>39</v>
      </c>
      <c r="H34" s="352" t="s">
        <v>30</v>
      </c>
      <c r="I34" s="352" t="s">
        <v>30</v>
      </c>
      <c r="J34" s="352">
        <v>2</v>
      </c>
      <c r="K34" s="352">
        <v>8</v>
      </c>
      <c r="L34" s="353">
        <v>16423</v>
      </c>
      <c r="M34" s="353">
        <v>2670</v>
      </c>
      <c r="N34" s="351">
        <v>44603</v>
      </c>
      <c r="O34" s="350" t="s">
        <v>31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2" customHeight="1">
      <c r="A35" s="248"/>
      <c r="B35" s="248"/>
      <c r="C35" s="266" t="s">
        <v>85</v>
      </c>
      <c r="D35" s="348">
        <f>SUM(D23:D34)</f>
        <v>250679.96</v>
      </c>
      <c r="E35" s="348">
        <f t="shared" ref="E35:G35" si="5">SUM(E23:E34)</f>
        <v>160319.77999999997</v>
      </c>
      <c r="F35" s="108">
        <f>(D35-E35)/E35</f>
        <v>0.56362465068252987</v>
      </c>
      <c r="G35" s="348">
        <f t="shared" si="5"/>
        <v>40985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27</v>
      </c>
      <c r="C37" s="354" t="s">
        <v>467</v>
      </c>
      <c r="D37" s="353">
        <v>236</v>
      </c>
      <c r="E37" s="352">
        <v>92</v>
      </c>
      <c r="F37" s="356">
        <f>(D37-E37)/E37</f>
        <v>1.5652173913043479</v>
      </c>
      <c r="G37" s="353">
        <v>118</v>
      </c>
      <c r="H37" s="352" t="s">
        <v>30</v>
      </c>
      <c r="I37" s="352" t="s">
        <v>30</v>
      </c>
      <c r="J37" s="352">
        <v>1</v>
      </c>
      <c r="K37" s="352">
        <v>9</v>
      </c>
      <c r="L37" s="353">
        <v>47074</v>
      </c>
      <c r="M37" s="353">
        <v>9655</v>
      </c>
      <c r="N37" s="351">
        <v>44596</v>
      </c>
      <c r="O37" s="350" t="s">
        <v>31</v>
      </c>
      <c r="P37" s="347"/>
      <c r="Q37" s="359"/>
      <c r="R37" s="359"/>
      <c r="S37" s="335"/>
      <c r="T37" s="359"/>
      <c r="V37" s="360"/>
      <c r="W37" s="360"/>
      <c r="X37" s="8"/>
      <c r="Y37" s="360"/>
      <c r="Z37" s="361"/>
      <c r="AA37" s="361"/>
      <c r="AB37" s="346"/>
      <c r="AC37" s="346"/>
    </row>
    <row r="38" spans="1:29" ht="25.35" customHeight="1">
      <c r="A38" s="349">
        <v>22</v>
      </c>
      <c r="B38" s="120">
        <v>25</v>
      </c>
      <c r="C38" s="289" t="s">
        <v>66</v>
      </c>
      <c r="D38" s="353">
        <v>230</v>
      </c>
      <c r="E38" s="352">
        <v>100</v>
      </c>
      <c r="F38" s="356">
        <f>(D38-E38)/E38</f>
        <v>1.3</v>
      </c>
      <c r="G38" s="353">
        <v>46</v>
      </c>
      <c r="H38" s="352">
        <v>1</v>
      </c>
      <c r="I38" s="352">
        <f t="shared" ref="I38:I46" si="6">G38/H38</f>
        <v>46</v>
      </c>
      <c r="J38" s="352">
        <v>1</v>
      </c>
      <c r="K38" s="352" t="s">
        <v>30</v>
      </c>
      <c r="L38" s="353">
        <v>131209</v>
      </c>
      <c r="M38" s="353">
        <v>22702</v>
      </c>
      <c r="N38" s="351">
        <v>43868</v>
      </c>
      <c r="O38" s="350" t="s">
        <v>33</v>
      </c>
      <c r="P38" s="347"/>
      <c r="Q38" s="359"/>
      <c r="R38" s="359"/>
      <c r="S38" s="359"/>
      <c r="T38" s="359"/>
      <c r="V38" s="347"/>
      <c r="W38" s="360"/>
      <c r="X38" s="361"/>
      <c r="Y38" s="360"/>
      <c r="Z38" s="361"/>
      <c r="AA38" s="8"/>
      <c r="AB38" s="346"/>
      <c r="AC38" s="346"/>
    </row>
    <row r="39" spans="1:29" ht="25.35" customHeight="1">
      <c r="A39" s="349">
        <v>23</v>
      </c>
      <c r="B39" s="355" t="s">
        <v>30</v>
      </c>
      <c r="C39" s="354" t="s">
        <v>508</v>
      </c>
      <c r="D39" s="353">
        <v>219.38</v>
      </c>
      <c r="E39" s="352" t="s">
        <v>30</v>
      </c>
      <c r="F39" s="352" t="s">
        <v>30</v>
      </c>
      <c r="G39" s="353">
        <v>39</v>
      </c>
      <c r="H39" s="352">
        <v>5</v>
      </c>
      <c r="I39" s="352">
        <f t="shared" si="6"/>
        <v>7.8</v>
      </c>
      <c r="J39" s="352">
        <v>3</v>
      </c>
      <c r="K39" s="352">
        <v>6</v>
      </c>
      <c r="L39" s="353">
        <v>30149.08</v>
      </c>
      <c r="M39" s="353">
        <v>4767</v>
      </c>
      <c r="N39" s="351">
        <v>44617</v>
      </c>
      <c r="O39" s="350" t="s">
        <v>34</v>
      </c>
      <c r="P39" s="347"/>
      <c r="Q39" s="359"/>
      <c r="R39" s="359"/>
      <c r="S39" s="359"/>
      <c r="T39" s="359"/>
      <c r="U39" s="360"/>
      <c r="V39" s="360"/>
      <c r="W39" s="346"/>
      <c r="X39" s="361"/>
      <c r="Y39" s="8"/>
      <c r="Z39" s="361"/>
      <c r="AA39" s="360"/>
      <c r="AB39" s="346"/>
    </row>
    <row r="40" spans="1:29" ht="25.35" customHeight="1">
      <c r="A40" s="349">
        <v>24</v>
      </c>
      <c r="B40" s="349">
        <v>19</v>
      </c>
      <c r="C40" s="354" t="s">
        <v>502</v>
      </c>
      <c r="D40" s="353">
        <v>153.9</v>
      </c>
      <c r="E40" s="352">
        <v>351.1</v>
      </c>
      <c r="F40" s="356">
        <f>(D40-E40)/E40</f>
        <v>-0.5616633437767018</v>
      </c>
      <c r="G40" s="353">
        <v>63</v>
      </c>
      <c r="H40" s="352">
        <v>3</v>
      </c>
      <c r="I40" s="352">
        <f t="shared" si="6"/>
        <v>21</v>
      </c>
      <c r="J40" s="352">
        <v>1</v>
      </c>
      <c r="K40" s="352">
        <v>7</v>
      </c>
      <c r="L40" s="353">
        <v>61300.14</v>
      </c>
      <c r="M40" s="353">
        <v>12687</v>
      </c>
      <c r="N40" s="351">
        <v>44610</v>
      </c>
      <c r="O40" s="350" t="s">
        <v>43</v>
      </c>
      <c r="P40" s="347"/>
      <c r="Q40" s="359"/>
      <c r="R40" s="359"/>
      <c r="S40" s="359"/>
      <c r="T40" s="359"/>
      <c r="U40" s="360"/>
      <c r="V40" s="360"/>
      <c r="W40" s="360"/>
      <c r="X40" s="346"/>
      <c r="Y40" s="8"/>
      <c r="Z40" s="360"/>
      <c r="AA40" s="361"/>
      <c r="AB40" s="346"/>
    </row>
    <row r="41" spans="1:29" ht="25.35" customHeight="1">
      <c r="A41" s="349">
        <v>25</v>
      </c>
      <c r="B41" s="120">
        <v>21</v>
      </c>
      <c r="C41" s="354" t="s">
        <v>350</v>
      </c>
      <c r="D41" s="353">
        <v>100</v>
      </c>
      <c r="E41" s="352">
        <v>277</v>
      </c>
      <c r="F41" s="356">
        <f>(D41-E41)/E41</f>
        <v>-0.63898916967509023</v>
      </c>
      <c r="G41" s="353">
        <v>20</v>
      </c>
      <c r="H41" s="352">
        <v>1</v>
      </c>
      <c r="I41" s="352">
        <f t="shared" si="6"/>
        <v>20</v>
      </c>
      <c r="J41" s="352">
        <v>1</v>
      </c>
      <c r="K41" s="352" t="s">
        <v>30</v>
      </c>
      <c r="L41" s="353">
        <v>17632</v>
      </c>
      <c r="M41" s="353">
        <v>4042</v>
      </c>
      <c r="N41" s="351">
        <v>44512</v>
      </c>
      <c r="O41" s="350" t="s">
        <v>33</v>
      </c>
      <c r="P41" s="347"/>
      <c r="Q41" s="359"/>
      <c r="R41" s="359"/>
      <c r="S41" s="359"/>
      <c r="T41" s="359"/>
      <c r="U41" s="359"/>
      <c r="V41" s="360"/>
      <c r="W41" s="360"/>
      <c r="X41" s="361"/>
      <c r="Y41" s="346"/>
      <c r="AA41" s="361"/>
    </row>
    <row r="42" spans="1:29" ht="25.35" customHeight="1">
      <c r="A42" s="349">
        <v>26</v>
      </c>
      <c r="B42" s="214">
        <v>26</v>
      </c>
      <c r="C42" s="354" t="s">
        <v>540</v>
      </c>
      <c r="D42" s="353">
        <v>71.5</v>
      </c>
      <c r="E42" s="352">
        <v>97</v>
      </c>
      <c r="F42" s="356">
        <f>(D42-E42)/E42</f>
        <v>-0.26288659793814434</v>
      </c>
      <c r="G42" s="353">
        <v>20</v>
      </c>
      <c r="H42" s="352">
        <v>2</v>
      </c>
      <c r="I42" s="352">
        <f t="shared" si="6"/>
        <v>10</v>
      </c>
      <c r="J42" s="352">
        <v>1</v>
      </c>
      <c r="K42" s="352">
        <v>5</v>
      </c>
      <c r="L42" s="353">
        <v>1172.5</v>
      </c>
      <c r="M42" s="353">
        <v>191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U42" s="360"/>
      <c r="V42" s="360"/>
      <c r="W42" s="360"/>
      <c r="X42" s="361"/>
      <c r="Y42" s="361"/>
      <c r="Z42" s="346"/>
      <c r="AA42" s="8"/>
      <c r="AB42" s="346"/>
    </row>
    <row r="43" spans="1:29" ht="25.35" customHeight="1">
      <c r="A43" s="349">
        <v>27</v>
      </c>
      <c r="B43" s="355" t="s">
        <v>30</v>
      </c>
      <c r="C43" s="354" t="s">
        <v>285</v>
      </c>
      <c r="D43" s="353">
        <v>60.7</v>
      </c>
      <c r="E43" s="352" t="s">
        <v>30</v>
      </c>
      <c r="F43" s="352" t="s">
        <v>30</v>
      </c>
      <c r="G43" s="353">
        <v>11</v>
      </c>
      <c r="H43" s="352">
        <v>1</v>
      </c>
      <c r="I43" s="352">
        <f t="shared" si="6"/>
        <v>11</v>
      </c>
      <c r="J43" s="352">
        <v>1</v>
      </c>
      <c r="K43" s="352" t="s">
        <v>30</v>
      </c>
      <c r="L43" s="353">
        <v>450731.95</v>
      </c>
      <c r="M43" s="353">
        <v>67541</v>
      </c>
      <c r="N43" s="351">
        <v>44456</v>
      </c>
      <c r="O43" s="350" t="s">
        <v>34</v>
      </c>
      <c r="P43" s="347"/>
      <c r="Q43" s="359"/>
      <c r="R43" s="359"/>
      <c r="S43" s="359"/>
      <c r="T43" s="359"/>
      <c r="V43" s="330"/>
      <c r="W43" s="330"/>
      <c r="X43" s="360"/>
      <c r="Y43" s="375"/>
      <c r="Z43" s="8"/>
      <c r="AA43" s="361"/>
      <c r="AB43" s="346"/>
      <c r="AC43" s="346"/>
    </row>
    <row r="44" spans="1:29" ht="25.35" customHeight="1">
      <c r="A44" s="349">
        <v>28</v>
      </c>
      <c r="B44" s="355" t="s">
        <v>30</v>
      </c>
      <c r="C44" s="354" t="s">
        <v>539</v>
      </c>
      <c r="D44" s="353">
        <v>43</v>
      </c>
      <c r="E44" s="352" t="s">
        <v>30</v>
      </c>
      <c r="F44" s="352" t="s">
        <v>30</v>
      </c>
      <c r="G44" s="353">
        <v>7</v>
      </c>
      <c r="H44" s="352">
        <v>2</v>
      </c>
      <c r="I44" s="352">
        <f t="shared" si="6"/>
        <v>3.5</v>
      </c>
      <c r="J44" s="352">
        <v>1</v>
      </c>
      <c r="K44" s="352">
        <v>3</v>
      </c>
      <c r="L44" s="353">
        <v>271</v>
      </c>
      <c r="M44" s="353">
        <v>50</v>
      </c>
      <c r="N44" s="351">
        <v>44638</v>
      </c>
      <c r="O44" s="350" t="s">
        <v>361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61"/>
      <c r="AA44" s="346"/>
      <c r="AB44" s="346"/>
    </row>
    <row r="45" spans="1:29" ht="25.35" customHeight="1">
      <c r="A45" s="349">
        <v>29</v>
      </c>
      <c r="B45" s="362">
        <v>31</v>
      </c>
      <c r="C45" s="354" t="s">
        <v>528</v>
      </c>
      <c r="D45" s="353">
        <v>35</v>
      </c>
      <c r="E45" s="352">
        <v>13</v>
      </c>
      <c r="F45" s="356">
        <f>(D45-E45)/E45</f>
        <v>1.6923076923076923</v>
      </c>
      <c r="G45" s="353">
        <v>7</v>
      </c>
      <c r="H45" s="352">
        <v>3</v>
      </c>
      <c r="I45" s="352">
        <f t="shared" si="6"/>
        <v>2.3333333333333335</v>
      </c>
      <c r="J45" s="352">
        <v>2</v>
      </c>
      <c r="K45" s="352">
        <v>4</v>
      </c>
      <c r="L45" s="353">
        <v>3210.0999999999995</v>
      </c>
      <c r="M45" s="353">
        <v>571</v>
      </c>
      <c r="N45" s="351">
        <v>44631</v>
      </c>
      <c r="O45" s="350" t="s">
        <v>529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28</v>
      </c>
      <c r="C46" s="354" t="s">
        <v>510</v>
      </c>
      <c r="D46" s="353">
        <v>15</v>
      </c>
      <c r="E46" s="352">
        <v>60.89</v>
      </c>
      <c r="F46" s="356">
        <f>(D46-E46)/E46</f>
        <v>-0.75365413039908036</v>
      </c>
      <c r="G46" s="353">
        <v>5</v>
      </c>
      <c r="H46" s="352">
        <v>2</v>
      </c>
      <c r="I46" s="352">
        <f t="shared" si="6"/>
        <v>2.5</v>
      </c>
      <c r="J46" s="352">
        <v>1</v>
      </c>
      <c r="K46" s="352">
        <v>6</v>
      </c>
      <c r="L46" s="353">
        <v>9354</v>
      </c>
      <c r="M46" s="353">
        <v>1678</v>
      </c>
      <c r="N46" s="351">
        <v>44617</v>
      </c>
      <c r="O46" s="350" t="s">
        <v>52</v>
      </c>
      <c r="P46" s="347"/>
      <c r="Q46" s="359"/>
      <c r="R46" s="359"/>
      <c r="S46" s="359"/>
      <c r="T46" s="359"/>
      <c r="U46" s="359"/>
      <c r="V46" s="359"/>
      <c r="W46" s="360"/>
      <c r="X46" s="361"/>
      <c r="Y46" s="346"/>
      <c r="Z46" s="361"/>
      <c r="AA46" s="8"/>
      <c r="AB46" s="346"/>
    </row>
    <row r="47" spans="1:29" ht="25.35" customHeight="1">
      <c r="A47" s="248"/>
      <c r="B47" s="248"/>
      <c r="C47" s="266" t="s">
        <v>116</v>
      </c>
      <c r="D47" s="348">
        <f>SUM(D35:D46)</f>
        <v>251844.44</v>
      </c>
      <c r="E47" s="348">
        <f t="shared" ref="E47:G47" si="7">SUM(E35:E46)</f>
        <v>161310.76999999999</v>
      </c>
      <c r="F47" s="108">
        <f>(D47-E47)/E47</f>
        <v>0.56123760366403319</v>
      </c>
      <c r="G47" s="348">
        <f t="shared" si="7"/>
        <v>41321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0.33203125" style="345" customWidth="1"/>
    <col min="19" max="19" width="14.3320312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44140625" style="345" bestFit="1" customWidth="1"/>
    <col min="25" max="25" width="12" style="345" bestFit="1" customWidth="1"/>
    <col min="26" max="26" width="14.88671875" style="345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542</v>
      </c>
      <c r="F1" s="235"/>
      <c r="G1" s="235"/>
      <c r="H1" s="235"/>
      <c r="I1" s="235"/>
    </row>
    <row r="2" spans="1:29" ht="19.5" customHeight="1">
      <c r="E2" s="235" t="s">
        <v>543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Z5" s="33"/>
    </row>
    <row r="6" spans="1:29">
      <c r="A6" s="415"/>
      <c r="B6" s="415"/>
      <c r="C6" s="418"/>
      <c r="D6" s="237" t="s">
        <v>541</v>
      </c>
      <c r="E6" s="237" t="s">
        <v>534</v>
      </c>
      <c r="F6" s="418"/>
      <c r="G6" s="418" t="s">
        <v>541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Z8" s="33"/>
    </row>
    <row r="9" spans="1:29" ht="15" customHeight="1">
      <c r="A9" s="414"/>
      <c r="B9" s="414"/>
      <c r="C9" s="417" t="s">
        <v>13</v>
      </c>
      <c r="D9" s="376"/>
      <c r="E9" s="376"/>
      <c r="F9" s="417" t="s">
        <v>15</v>
      </c>
      <c r="G9" s="376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X9" s="347"/>
      <c r="Z9" s="346"/>
    </row>
    <row r="10" spans="1:29">
      <c r="A10" s="415"/>
      <c r="B10" s="415"/>
      <c r="C10" s="418"/>
      <c r="D10" s="237" t="s">
        <v>552</v>
      </c>
      <c r="E10" s="237" t="s">
        <v>556</v>
      </c>
      <c r="F10" s="418"/>
      <c r="G10" s="237" t="s">
        <v>552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X10" s="347"/>
      <c r="Z10" s="346"/>
    </row>
    <row r="11" spans="1:29">
      <c r="A11" s="415"/>
      <c r="B11" s="415"/>
      <c r="C11" s="418"/>
      <c r="D11" s="377" t="s">
        <v>14</v>
      </c>
      <c r="E11" s="237" t="s">
        <v>14</v>
      </c>
      <c r="F11" s="418"/>
      <c r="G11" s="377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415"/>
      <c r="B12" s="416"/>
      <c r="C12" s="419"/>
      <c r="D12" s="378"/>
      <c r="E12" s="238" t="s">
        <v>2</v>
      </c>
      <c r="F12" s="419"/>
      <c r="G12" s="378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38046.28</v>
      </c>
      <c r="E13" s="352">
        <v>52524.66</v>
      </c>
      <c r="F13" s="356">
        <f>(D13-E13)/E13</f>
        <v>-0.27564919030413532</v>
      </c>
      <c r="G13" s="353">
        <v>5352</v>
      </c>
      <c r="H13" s="352">
        <v>159</v>
      </c>
      <c r="I13" s="352">
        <f t="shared" ref="I13:I22" si="0">G13/H13</f>
        <v>33.660377358490564</v>
      </c>
      <c r="J13" s="352">
        <v>7</v>
      </c>
      <c r="K13" s="352">
        <v>4</v>
      </c>
      <c r="L13" s="353">
        <v>322168.45</v>
      </c>
      <c r="M13" s="353">
        <v>45364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>
        <v>2</v>
      </c>
      <c r="C14" s="354" t="s">
        <v>530</v>
      </c>
      <c r="D14" s="353">
        <v>33138.239999999998</v>
      </c>
      <c r="E14" s="352">
        <v>39555.96</v>
      </c>
      <c r="F14" s="356">
        <f>(D14-E14)/E14</f>
        <v>-0.16224407143702241</v>
      </c>
      <c r="G14" s="353">
        <v>6517</v>
      </c>
      <c r="H14" s="352">
        <v>215</v>
      </c>
      <c r="I14" s="352">
        <f t="shared" si="0"/>
        <v>30.311627906976746</v>
      </c>
      <c r="J14" s="352">
        <v>15</v>
      </c>
      <c r="K14" s="352">
        <v>2</v>
      </c>
      <c r="L14" s="353">
        <v>72909</v>
      </c>
      <c r="M14" s="353">
        <v>14498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29030.65</v>
      </c>
      <c r="E15" s="352">
        <v>37999.24</v>
      </c>
      <c r="F15" s="356">
        <f>(D15-E15)/E15</f>
        <v>-0.2360202467207238</v>
      </c>
      <c r="G15" s="353">
        <v>5720</v>
      </c>
      <c r="H15" s="352">
        <v>169</v>
      </c>
      <c r="I15" s="352">
        <f t="shared" si="0"/>
        <v>33.846153846153847</v>
      </c>
      <c r="J15" s="352">
        <v>13</v>
      </c>
      <c r="K15" s="352">
        <v>3</v>
      </c>
      <c r="L15" s="353">
        <v>140736</v>
      </c>
      <c r="M15" s="353">
        <v>28265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360"/>
      <c r="Y15" s="8"/>
      <c r="Z15" s="361"/>
      <c r="AA15" s="361"/>
      <c r="AB15" s="346"/>
      <c r="AC15" s="346"/>
    </row>
    <row r="16" spans="1:29" ht="25.35" customHeight="1">
      <c r="A16" s="349">
        <v>4</v>
      </c>
      <c r="B16" s="362">
        <v>4</v>
      </c>
      <c r="C16" s="354" t="s">
        <v>537</v>
      </c>
      <c r="D16" s="353">
        <v>15609.97</v>
      </c>
      <c r="E16" s="352">
        <v>23232.45</v>
      </c>
      <c r="F16" s="356">
        <f>(D16-E16)/E16</f>
        <v>-0.32809626190952745</v>
      </c>
      <c r="G16" s="353">
        <v>2527</v>
      </c>
      <c r="H16" s="352">
        <v>122</v>
      </c>
      <c r="I16" s="352">
        <f t="shared" si="0"/>
        <v>20.71311475409836</v>
      </c>
      <c r="J16" s="352">
        <v>9</v>
      </c>
      <c r="K16" s="352">
        <v>2</v>
      </c>
      <c r="L16" s="353">
        <v>38842.42</v>
      </c>
      <c r="M16" s="353">
        <v>6206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3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49" t="s">
        <v>67</v>
      </c>
      <c r="C17" s="354" t="s">
        <v>544</v>
      </c>
      <c r="D17" s="353">
        <v>11168.39</v>
      </c>
      <c r="E17" s="352" t="s">
        <v>30</v>
      </c>
      <c r="F17" s="352" t="s">
        <v>30</v>
      </c>
      <c r="G17" s="353">
        <v>2282</v>
      </c>
      <c r="H17" s="352">
        <v>166</v>
      </c>
      <c r="I17" s="352">
        <f t="shared" si="0"/>
        <v>13.746987951807229</v>
      </c>
      <c r="J17" s="352">
        <v>17</v>
      </c>
      <c r="K17" s="352">
        <v>1</v>
      </c>
      <c r="L17" s="353">
        <v>11168.39</v>
      </c>
      <c r="M17" s="353">
        <v>2282</v>
      </c>
      <c r="N17" s="351">
        <v>44645</v>
      </c>
      <c r="O17" s="350" t="s">
        <v>27</v>
      </c>
      <c r="P17" s="347"/>
      <c r="Q17" s="359"/>
      <c r="R17" s="359"/>
      <c r="S17" s="359"/>
      <c r="T17" s="359"/>
      <c r="V17" s="346"/>
      <c r="W17" s="33"/>
      <c r="X17" s="8"/>
      <c r="Y17" s="346"/>
      <c r="Z17" s="347"/>
      <c r="AA17" s="346"/>
      <c r="AC17" s="346"/>
    </row>
    <row r="18" spans="1:29" ht="25.35" customHeight="1">
      <c r="A18" s="349">
        <v>6</v>
      </c>
      <c r="B18" s="349">
        <v>5</v>
      </c>
      <c r="C18" s="354" t="s">
        <v>496</v>
      </c>
      <c r="D18" s="353">
        <v>10105.52</v>
      </c>
      <c r="E18" s="352">
        <v>15561.17</v>
      </c>
      <c r="F18" s="356">
        <f>(D18-E18)/E18</f>
        <v>-0.35059381781704074</v>
      </c>
      <c r="G18" s="353">
        <v>1588</v>
      </c>
      <c r="H18" s="352">
        <v>70</v>
      </c>
      <c r="I18" s="352">
        <f t="shared" si="0"/>
        <v>22.685714285714287</v>
      </c>
      <c r="J18" s="352">
        <v>7</v>
      </c>
      <c r="K18" s="352">
        <v>6</v>
      </c>
      <c r="L18" s="353">
        <v>225978.36</v>
      </c>
      <c r="M18" s="353">
        <v>32678</v>
      </c>
      <c r="N18" s="351">
        <v>44610</v>
      </c>
      <c r="O18" s="350" t="s">
        <v>73</v>
      </c>
      <c r="P18" s="347"/>
      <c r="Q18" s="359"/>
      <c r="R18" s="359"/>
      <c r="S18" s="335"/>
      <c r="T18" s="359"/>
      <c r="V18" s="360"/>
      <c r="W18" s="360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49" t="s">
        <v>67</v>
      </c>
      <c r="C19" s="354" t="s">
        <v>545</v>
      </c>
      <c r="D19" s="353">
        <v>8213.3799999999992</v>
      </c>
      <c r="E19" s="352" t="s">
        <v>30</v>
      </c>
      <c r="F19" s="352" t="s">
        <v>30</v>
      </c>
      <c r="G19" s="353">
        <v>1327</v>
      </c>
      <c r="H19" s="352">
        <v>132</v>
      </c>
      <c r="I19" s="352">
        <f t="shared" si="0"/>
        <v>10.053030303030303</v>
      </c>
      <c r="J19" s="352">
        <v>14</v>
      </c>
      <c r="K19" s="352">
        <v>1</v>
      </c>
      <c r="L19" s="353">
        <v>8213.3799999999992</v>
      </c>
      <c r="M19" s="353">
        <v>1327</v>
      </c>
      <c r="N19" s="351">
        <v>44645</v>
      </c>
      <c r="O19" s="350" t="s">
        <v>27</v>
      </c>
      <c r="P19" s="347"/>
      <c r="Q19" s="359"/>
      <c r="R19" s="359"/>
      <c r="S19" s="335"/>
      <c r="T19" s="359"/>
      <c r="V19" s="360"/>
      <c r="W19" s="33"/>
      <c r="X19" s="360"/>
      <c r="Y19" s="8"/>
      <c r="Z19" s="361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538</v>
      </c>
      <c r="D20" s="353">
        <v>5230.7700000000004</v>
      </c>
      <c r="E20" s="352">
        <v>15147.33</v>
      </c>
      <c r="F20" s="356">
        <f>(D20-E20)/E20</f>
        <v>-0.6546737939953774</v>
      </c>
      <c r="G20" s="353">
        <v>853</v>
      </c>
      <c r="H20" s="352">
        <v>52</v>
      </c>
      <c r="I20" s="352">
        <f t="shared" si="0"/>
        <v>16.403846153846153</v>
      </c>
      <c r="J20" s="352">
        <v>9</v>
      </c>
      <c r="K20" s="352">
        <v>2</v>
      </c>
      <c r="L20" s="353">
        <v>20378</v>
      </c>
      <c r="M20" s="353">
        <v>3149</v>
      </c>
      <c r="N20" s="351">
        <v>44638</v>
      </c>
      <c r="O20" s="350" t="s">
        <v>52</v>
      </c>
      <c r="P20" s="347"/>
      <c r="Q20" s="359"/>
      <c r="R20" s="359"/>
      <c r="S20" s="335"/>
      <c r="T20" s="359"/>
      <c r="U20" s="359"/>
      <c r="V20" s="359"/>
      <c r="W20" s="33"/>
      <c r="X20" s="360"/>
      <c r="Y20" s="8"/>
      <c r="Z20" s="361"/>
      <c r="AA20" s="361"/>
      <c r="AB20" s="346"/>
      <c r="AC20" s="346"/>
    </row>
    <row r="21" spans="1:29" ht="25.35" customHeight="1">
      <c r="A21" s="349">
        <v>9</v>
      </c>
      <c r="B21" s="362" t="s">
        <v>40</v>
      </c>
      <c r="C21" s="354" t="s">
        <v>546</v>
      </c>
      <c r="D21" s="353">
        <v>3921.83</v>
      </c>
      <c r="E21" s="352" t="s">
        <v>30</v>
      </c>
      <c r="F21" s="352" t="s">
        <v>30</v>
      </c>
      <c r="G21" s="353">
        <v>548</v>
      </c>
      <c r="H21" s="352">
        <v>6</v>
      </c>
      <c r="I21" s="352">
        <f t="shared" si="0"/>
        <v>91.333333333333329</v>
      </c>
      <c r="J21" s="352">
        <v>6</v>
      </c>
      <c r="K21" s="352">
        <v>0</v>
      </c>
      <c r="L21" s="353">
        <v>3921.83</v>
      </c>
      <c r="M21" s="353">
        <v>548</v>
      </c>
      <c r="N21" s="351" t="s">
        <v>190</v>
      </c>
      <c r="O21" s="350" t="s">
        <v>73</v>
      </c>
      <c r="P21" s="347"/>
      <c r="Q21" s="359"/>
      <c r="R21" s="359"/>
      <c r="S21" s="359"/>
      <c r="T21" s="359"/>
      <c r="U21" s="360"/>
      <c r="V21" s="360"/>
      <c r="W21" s="360"/>
      <c r="X21" s="8"/>
      <c r="Y21" s="361"/>
      <c r="Z21" s="361"/>
      <c r="AA21" s="346"/>
      <c r="AB21" s="346"/>
    </row>
    <row r="22" spans="1:29" ht="25.35" customHeight="1">
      <c r="A22" s="349">
        <v>10</v>
      </c>
      <c r="B22" s="349">
        <v>11</v>
      </c>
      <c r="C22" s="354" t="s">
        <v>368</v>
      </c>
      <c r="D22" s="353">
        <v>2529.5300000000002</v>
      </c>
      <c r="E22" s="353">
        <v>2228.31</v>
      </c>
      <c r="F22" s="356">
        <f>(D22-E22)/E22</f>
        <v>0.13517867801158737</v>
      </c>
      <c r="G22" s="353">
        <v>485</v>
      </c>
      <c r="H22" s="352">
        <v>22</v>
      </c>
      <c r="I22" s="352">
        <f t="shared" si="0"/>
        <v>22.045454545454547</v>
      </c>
      <c r="J22" s="352">
        <v>3</v>
      </c>
      <c r="K22" s="352">
        <v>18</v>
      </c>
      <c r="L22" s="353">
        <v>221219</v>
      </c>
      <c r="M22" s="353">
        <v>43904</v>
      </c>
      <c r="N22" s="351">
        <v>44526</v>
      </c>
      <c r="O22" s="350" t="s">
        <v>32</v>
      </c>
      <c r="P22" s="347"/>
      <c r="Q22" s="359"/>
      <c r="R22" s="359"/>
      <c r="S22" s="335"/>
      <c r="T22" s="359"/>
      <c r="V22" s="360"/>
      <c r="W22" s="360"/>
      <c r="X22" s="360"/>
      <c r="Y22" s="361"/>
      <c r="Z22" s="361"/>
      <c r="AA22" s="8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156994.55999999997</v>
      </c>
      <c r="E23" s="348">
        <v>202731.41999999998</v>
      </c>
      <c r="F23" s="108">
        <f>(D23-E23)/E23</f>
        <v>-0.22560321434141792</v>
      </c>
      <c r="G23" s="348">
        <f t="shared" ref="G23" si="1">SUM(G13:G22)</f>
        <v>27199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497</v>
      </c>
      <c r="D25" s="353">
        <v>2076.5500000000002</v>
      </c>
      <c r="E25" s="352">
        <v>5469.54</v>
      </c>
      <c r="F25" s="356">
        <f t="shared" ref="F25:F35" si="2">(D25-E25)/E25</f>
        <v>-0.62034284418799379</v>
      </c>
      <c r="G25" s="353">
        <v>491</v>
      </c>
      <c r="H25" s="352">
        <v>25</v>
      </c>
      <c r="I25" s="352">
        <f t="shared" ref="I25:I30" si="3">G25/H25</f>
        <v>19.64</v>
      </c>
      <c r="J25" s="352">
        <v>10</v>
      </c>
      <c r="K25" s="352">
        <v>6</v>
      </c>
      <c r="L25" s="353">
        <v>134686.15</v>
      </c>
      <c r="M25" s="353">
        <v>22583</v>
      </c>
      <c r="N25" s="351">
        <v>44610</v>
      </c>
      <c r="O25" s="350" t="s">
        <v>183</v>
      </c>
      <c r="P25" s="347"/>
      <c r="Q25" s="359"/>
      <c r="R25" s="359"/>
      <c r="S25" s="347"/>
      <c r="T25" s="347"/>
      <c r="U25" s="347"/>
      <c r="V25" s="360"/>
      <c r="W25" s="33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489</v>
      </c>
      <c r="D26" s="353">
        <v>1458.26</v>
      </c>
      <c r="E26" s="352">
        <v>1719.46</v>
      </c>
      <c r="F26" s="356">
        <f t="shared" si="2"/>
        <v>-0.15190815721214801</v>
      </c>
      <c r="G26" s="353">
        <v>249</v>
      </c>
      <c r="H26" s="352">
        <v>8</v>
      </c>
      <c r="I26" s="352">
        <f t="shared" si="3"/>
        <v>31.125</v>
      </c>
      <c r="J26" s="352">
        <v>2</v>
      </c>
      <c r="K26" s="352">
        <v>7</v>
      </c>
      <c r="L26" s="353">
        <v>14934</v>
      </c>
      <c r="M26" s="353">
        <v>95290</v>
      </c>
      <c r="N26" s="351">
        <v>44603</v>
      </c>
      <c r="O26" s="350" t="s">
        <v>32</v>
      </c>
      <c r="P26" s="347"/>
      <c r="Q26" s="359"/>
      <c r="R26" s="359"/>
      <c r="S26" s="347"/>
      <c r="T26" s="347"/>
      <c r="U26" s="347"/>
      <c r="V26" s="360"/>
      <c r="W26" s="33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49">
        <v>17</v>
      </c>
      <c r="C27" s="354" t="s">
        <v>429</v>
      </c>
      <c r="D27" s="353">
        <v>1368.7099999999998</v>
      </c>
      <c r="E27" s="352">
        <v>864.47</v>
      </c>
      <c r="F27" s="356">
        <f t="shared" si="2"/>
        <v>0.58329381008016445</v>
      </c>
      <c r="G27" s="353">
        <v>222</v>
      </c>
      <c r="H27" s="352">
        <v>12</v>
      </c>
      <c r="I27" s="352">
        <f t="shared" si="3"/>
        <v>18.5</v>
      </c>
      <c r="J27" s="352">
        <v>3</v>
      </c>
      <c r="K27" s="352">
        <v>13</v>
      </c>
      <c r="L27" s="353">
        <v>622552.11</v>
      </c>
      <c r="M27" s="353">
        <v>87740</v>
      </c>
      <c r="N27" s="351">
        <v>44561</v>
      </c>
      <c r="O27" s="350" t="s">
        <v>430</v>
      </c>
      <c r="P27" s="347"/>
      <c r="Q27" s="359"/>
      <c r="R27" s="359"/>
      <c r="S27" s="347"/>
      <c r="T27" s="347"/>
      <c r="U27" s="347"/>
      <c r="V27" s="360"/>
      <c r="W27" s="346"/>
      <c r="X27" s="360"/>
      <c r="Y27" s="8"/>
      <c r="Z27" s="361"/>
      <c r="AA27" s="361"/>
      <c r="AB27" s="346"/>
      <c r="AC27" s="346"/>
    </row>
    <row r="28" spans="1:29" ht="25.35" customHeight="1">
      <c r="A28" s="349">
        <v>14</v>
      </c>
      <c r="B28" s="349">
        <v>7</v>
      </c>
      <c r="C28" s="354" t="s">
        <v>523</v>
      </c>
      <c r="D28" s="353">
        <v>1149.83</v>
      </c>
      <c r="E28" s="352">
        <v>5781.83</v>
      </c>
      <c r="F28" s="356">
        <f t="shared" si="2"/>
        <v>-0.80113043794092875</v>
      </c>
      <c r="G28" s="353">
        <v>194</v>
      </c>
      <c r="H28" s="352">
        <v>16</v>
      </c>
      <c r="I28" s="352">
        <f t="shared" si="3"/>
        <v>12.125</v>
      </c>
      <c r="J28" s="352">
        <v>3</v>
      </c>
      <c r="K28" s="352">
        <v>3</v>
      </c>
      <c r="L28" s="353">
        <v>29417.77</v>
      </c>
      <c r="M28" s="353">
        <v>4782</v>
      </c>
      <c r="N28" s="351">
        <v>44631</v>
      </c>
      <c r="O28" s="350" t="s">
        <v>27</v>
      </c>
      <c r="P28" s="347"/>
      <c r="Q28" s="359"/>
      <c r="R28" s="359"/>
      <c r="S28" s="359"/>
      <c r="T28" s="359"/>
      <c r="V28" s="347"/>
      <c r="W28" s="346"/>
      <c r="X28" s="347"/>
      <c r="Y28" s="346"/>
      <c r="Z28" s="8"/>
      <c r="AC28" s="346"/>
    </row>
    <row r="29" spans="1:29" ht="25.35" customHeight="1">
      <c r="A29" s="349">
        <v>15</v>
      </c>
      <c r="B29" s="349">
        <v>9</v>
      </c>
      <c r="C29" s="354" t="s">
        <v>519</v>
      </c>
      <c r="D29" s="353">
        <v>706.7</v>
      </c>
      <c r="E29" s="352">
        <v>4491.24</v>
      </c>
      <c r="F29" s="356">
        <f t="shared" si="2"/>
        <v>-0.84264924608794012</v>
      </c>
      <c r="G29" s="353">
        <v>178</v>
      </c>
      <c r="H29" s="352">
        <v>16</v>
      </c>
      <c r="I29" s="352">
        <f t="shared" si="3"/>
        <v>11.125</v>
      </c>
      <c r="J29" s="352">
        <v>8</v>
      </c>
      <c r="K29" s="352">
        <v>5</v>
      </c>
      <c r="L29" s="353">
        <v>42126.15</v>
      </c>
      <c r="M29" s="353">
        <v>7767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349">
        <v>21</v>
      </c>
      <c r="C30" s="354" t="s">
        <v>427</v>
      </c>
      <c r="D30" s="353">
        <v>559</v>
      </c>
      <c r="E30" s="352">
        <v>485.41</v>
      </c>
      <c r="F30" s="356">
        <f t="shared" si="2"/>
        <v>0.15160379885045625</v>
      </c>
      <c r="G30" s="353">
        <v>147</v>
      </c>
      <c r="H30" s="352">
        <v>7</v>
      </c>
      <c r="I30" s="352">
        <f t="shared" si="3"/>
        <v>21</v>
      </c>
      <c r="J30" s="352">
        <v>1</v>
      </c>
      <c r="K30" s="352">
        <v>12</v>
      </c>
      <c r="L30" s="353">
        <v>182317</v>
      </c>
      <c r="M30" s="353">
        <v>35728</v>
      </c>
      <c r="N30" s="351">
        <v>44568</v>
      </c>
      <c r="O30" s="350" t="s">
        <v>113</v>
      </c>
      <c r="P30" s="347"/>
      <c r="Q30" s="359"/>
      <c r="R30" s="359"/>
      <c r="S30" s="359"/>
      <c r="T30" s="359"/>
      <c r="U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23</v>
      </c>
      <c r="C31" s="354" t="s">
        <v>491</v>
      </c>
      <c r="D31" s="353">
        <v>487</v>
      </c>
      <c r="E31" s="352">
        <v>241</v>
      </c>
      <c r="F31" s="356">
        <f t="shared" si="2"/>
        <v>1.0207468879668049</v>
      </c>
      <c r="G31" s="353">
        <v>75</v>
      </c>
      <c r="H31" s="352" t="s">
        <v>30</v>
      </c>
      <c r="I31" s="352" t="s">
        <v>30</v>
      </c>
      <c r="J31" s="352">
        <v>2</v>
      </c>
      <c r="K31" s="352">
        <v>7</v>
      </c>
      <c r="L31" s="353">
        <v>16166</v>
      </c>
      <c r="M31" s="353">
        <v>2631</v>
      </c>
      <c r="N31" s="351">
        <v>44603</v>
      </c>
      <c r="O31" s="350" t="s">
        <v>31</v>
      </c>
      <c r="P31" s="347"/>
      <c r="Q31" s="359"/>
      <c r="R31" s="359"/>
      <c r="S31" s="359"/>
      <c r="T31" s="359"/>
      <c r="V31" s="347"/>
      <c r="W31" s="360"/>
      <c r="X31" s="360"/>
      <c r="Y31" s="361"/>
      <c r="Z31" s="361"/>
      <c r="AA31" s="8"/>
      <c r="AB31" s="346"/>
      <c r="AC31" s="346"/>
    </row>
    <row r="32" spans="1:29" ht="25.35" customHeight="1">
      <c r="A32" s="349">
        <v>18</v>
      </c>
      <c r="B32" s="349">
        <v>15</v>
      </c>
      <c r="C32" s="354" t="s">
        <v>516</v>
      </c>
      <c r="D32" s="353">
        <v>369</v>
      </c>
      <c r="E32" s="352">
        <v>1520</v>
      </c>
      <c r="F32" s="356">
        <f t="shared" si="2"/>
        <v>-0.75723684210526321</v>
      </c>
      <c r="G32" s="353">
        <v>72</v>
      </c>
      <c r="H32" s="352" t="s">
        <v>30</v>
      </c>
      <c r="I32" s="352" t="s">
        <v>30</v>
      </c>
      <c r="J32" s="352">
        <v>3</v>
      </c>
      <c r="K32" s="352">
        <v>5</v>
      </c>
      <c r="L32" s="353">
        <v>49598</v>
      </c>
      <c r="M32" s="353">
        <v>9989</v>
      </c>
      <c r="N32" s="351">
        <v>44617</v>
      </c>
      <c r="O32" s="350" t="s">
        <v>31</v>
      </c>
      <c r="P32" s="347"/>
      <c r="Q32" s="359"/>
      <c r="R32" s="359"/>
      <c r="S32" s="335"/>
      <c r="T32" s="359"/>
      <c r="V32" s="360"/>
      <c r="W32" s="360"/>
      <c r="X32" s="360"/>
      <c r="Y32" s="361"/>
      <c r="Z32" s="8"/>
      <c r="AA32" s="361"/>
      <c r="AB32" s="346"/>
      <c r="AC32" s="346"/>
    </row>
    <row r="33" spans="1:29" ht="25.35" customHeight="1">
      <c r="A33" s="349">
        <v>19</v>
      </c>
      <c r="B33" s="349">
        <v>16</v>
      </c>
      <c r="C33" s="354" t="s">
        <v>502</v>
      </c>
      <c r="D33" s="353">
        <v>351.1</v>
      </c>
      <c r="E33" s="352">
        <v>956.07</v>
      </c>
      <c r="F33" s="356">
        <f t="shared" si="2"/>
        <v>-0.63276747518487142</v>
      </c>
      <c r="G33" s="353">
        <v>82</v>
      </c>
      <c r="H33" s="352">
        <v>5</v>
      </c>
      <c r="I33" s="352">
        <f>G33/H33</f>
        <v>16.399999999999999</v>
      </c>
      <c r="J33" s="352">
        <v>3</v>
      </c>
      <c r="K33" s="352">
        <v>6</v>
      </c>
      <c r="L33" s="353">
        <v>61146.239999999998</v>
      </c>
      <c r="M33" s="353">
        <v>12624</v>
      </c>
      <c r="N33" s="351">
        <v>44610</v>
      </c>
      <c r="O33" s="350" t="s">
        <v>43</v>
      </c>
      <c r="P33" s="347"/>
      <c r="Q33" s="359"/>
      <c r="R33" s="359"/>
      <c r="S33" s="359"/>
      <c r="T33" s="359"/>
      <c r="U33" s="360"/>
      <c r="V33" s="360"/>
      <c r="W33" s="346"/>
      <c r="X33" s="8"/>
      <c r="Y33" s="361"/>
      <c r="Z33" s="361"/>
      <c r="AA33" s="360"/>
      <c r="AB33" s="346"/>
    </row>
    <row r="34" spans="1:29" ht="25.35" customHeight="1">
      <c r="A34" s="349">
        <v>20</v>
      </c>
      <c r="B34" s="349">
        <v>22</v>
      </c>
      <c r="C34" s="354" t="s">
        <v>490</v>
      </c>
      <c r="D34" s="353">
        <v>314.10000000000002</v>
      </c>
      <c r="E34" s="352">
        <v>422.5</v>
      </c>
      <c r="F34" s="356">
        <f t="shared" si="2"/>
        <v>-0.25656804733727806</v>
      </c>
      <c r="G34" s="353">
        <v>62</v>
      </c>
      <c r="H34" s="352">
        <v>7</v>
      </c>
      <c r="I34" s="352">
        <f>G34/H34</f>
        <v>8.8571428571428577</v>
      </c>
      <c r="J34" s="352">
        <v>1</v>
      </c>
      <c r="K34" s="352">
        <v>7</v>
      </c>
      <c r="L34" s="353">
        <v>111964</v>
      </c>
      <c r="M34" s="353">
        <v>15731</v>
      </c>
      <c r="N34" s="351">
        <v>44603</v>
      </c>
      <c r="O34" s="350" t="s">
        <v>52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165834.80999999997</v>
      </c>
      <c r="E35" s="348">
        <v>215336.07</v>
      </c>
      <c r="F35" s="108">
        <f t="shared" si="2"/>
        <v>-0.2298790908555173</v>
      </c>
      <c r="G35" s="348">
        <f t="shared" ref="G35" si="4">SUM(G23:G34)</f>
        <v>28971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350</v>
      </c>
      <c r="D37" s="353">
        <v>277</v>
      </c>
      <c r="E37" s="352" t="s">
        <v>30</v>
      </c>
      <c r="F37" s="352" t="s">
        <v>30</v>
      </c>
      <c r="G37" s="353">
        <v>56</v>
      </c>
      <c r="H37" s="352">
        <v>1</v>
      </c>
      <c r="I37" s="352">
        <f>G37/H37</f>
        <v>56</v>
      </c>
      <c r="J37" s="352">
        <v>1</v>
      </c>
      <c r="K37" s="352" t="s">
        <v>30</v>
      </c>
      <c r="L37" s="353">
        <v>17532</v>
      </c>
      <c r="M37" s="353">
        <v>4022</v>
      </c>
      <c r="N37" s="351">
        <v>44512</v>
      </c>
      <c r="O37" s="350" t="s">
        <v>33</v>
      </c>
      <c r="P37" s="347"/>
      <c r="Q37" s="359"/>
      <c r="R37" s="359"/>
      <c r="S37" s="359"/>
      <c r="T37" s="359"/>
      <c r="U37" s="360"/>
      <c r="V37" s="360"/>
      <c r="W37" s="360"/>
      <c r="X37" s="8"/>
      <c r="Y37" s="346"/>
      <c r="Z37" s="360"/>
      <c r="AA37" s="361"/>
      <c r="AB37" s="346"/>
    </row>
    <row r="38" spans="1:29" ht="25.35" customHeight="1">
      <c r="A38" s="349">
        <v>22</v>
      </c>
      <c r="B38" s="120">
        <v>33</v>
      </c>
      <c r="C38" s="354" t="s">
        <v>389</v>
      </c>
      <c r="D38" s="353">
        <v>270</v>
      </c>
      <c r="E38" s="352">
        <v>20.9</v>
      </c>
      <c r="F38" s="356">
        <f>(D38-E38)/E38</f>
        <v>11.918660287081341</v>
      </c>
      <c r="G38" s="353">
        <v>54</v>
      </c>
      <c r="H38" s="352">
        <v>1</v>
      </c>
      <c r="I38" s="352">
        <f>G38/H38</f>
        <v>54</v>
      </c>
      <c r="J38" s="352">
        <v>1</v>
      </c>
      <c r="K38" s="352" t="s">
        <v>30</v>
      </c>
      <c r="L38" s="353">
        <v>11361.76</v>
      </c>
      <c r="M38" s="353">
        <v>2040</v>
      </c>
      <c r="N38" s="351">
        <v>44533</v>
      </c>
      <c r="O38" s="350" t="s">
        <v>43</v>
      </c>
      <c r="P38" s="347"/>
      <c r="Q38" s="359"/>
      <c r="R38" s="359"/>
      <c r="S38" s="359"/>
      <c r="T38" s="359"/>
      <c r="U38" s="360"/>
      <c r="V38" s="360"/>
      <c r="W38" s="360"/>
      <c r="X38" s="346"/>
      <c r="Y38" s="361"/>
      <c r="Z38" s="360"/>
      <c r="AA38" s="361"/>
      <c r="AB38" s="346"/>
    </row>
    <row r="39" spans="1:29" ht="25.35" customHeight="1">
      <c r="A39" s="349">
        <v>23</v>
      </c>
      <c r="B39" s="349">
        <v>24</v>
      </c>
      <c r="C39" s="354" t="s">
        <v>447</v>
      </c>
      <c r="D39" s="353">
        <v>230</v>
      </c>
      <c r="E39" s="352">
        <v>207</v>
      </c>
      <c r="F39" s="356">
        <f>(D39-E39)/E39</f>
        <v>0.1111111111111111</v>
      </c>
      <c r="G39" s="353">
        <v>46</v>
      </c>
      <c r="H39" s="352" t="s">
        <v>30</v>
      </c>
      <c r="I39" s="352" t="s">
        <v>30</v>
      </c>
      <c r="J39" s="352">
        <v>1</v>
      </c>
      <c r="K39" s="352">
        <v>11</v>
      </c>
      <c r="L39" s="353">
        <v>51769</v>
      </c>
      <c r="M39" s="353">
        <v>9162</v>
      </c>
      <c r="N39" s="351">
        <v>44575</v>
      </c>
      <c r="O39" s="350" t="s">
        <v>31</v>
      </c>
      <c r="P39" s="347"/>
      <c r="Q39" s="359"/>
      <c r="R39" s="359"/>
      <c r="S39" s="335"/>
      <c r="T39" s="359"/>
      <c r="V39" s="360"/>
      <c r="W39" s="360"/>
      <c r="X39" s="361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49">
        <v>19</v>
      </c>
      <c r="C40" s="354" t="s">
        <v>509</v>
      </c>
      <c r="D40" s="353">
        <v>111.47</v>
      </c>
      <c r="E40" s="352">
        <v>509.18</v>
      </c>
      <c r="F40" s="356">
        <f>(D40-E40)/E40</f>
        <v>-0.78107938253662756</v>
      </c>
      <c r="G40" s="353">
        <v>20</v>
      </c>
      <c r="H40" s="352">
        <v>1</v>
      </c>
      <c r="I40" s="352">
        <f>G40/H40</f>
        <v>20</v>
      </c>
      <c r="J40" s="352">
        <v>1</v>
      </c>
      <c r="K40" s="352">
        <v>6</v>
      </c>
      <c r="L40" s="353">
        <v>15598</v>
      </c>
      <c r="M40" s="353">
        <v>2377</v>
      </c>
      <c r="N40" s="351">
        <v>44610</v>
      </c>
      <c r="O40" s="350" t="s">
        <v>113</v>
      </c>
      <c r="P40" s="347"/>
      <c r="Q40" s="359"/>
      <c r="R40" s="359"/>
      <c r="S40" s="335"/>
      <c r="T40" s="359"/>
      <c r="V40" s="360"/>
      <c r="W40" s="360"/>
      <c r="X40" s="361"/>
      <c r="Y40" s="360"/>
      <c r="Z40" s="8"/>
      <c r="AA40" s="361"/>
      <c r="AB40" s="346"/>
      <c r="AC40" s="346"/>
    </row>
    <row r="41" spans="1:29" ht="25.35" customHeight="1">
      <c r="A41" s="349">
        <v>25</v>
      </c>
      <c r="B41" s="352" t="s">
        <v>30</v>
      </c>
      <c r="C41" s="289" t="s">
        <v>66</v>
      </c>
      <c r="D41" s="353">
        <v>100</v>
      </c>
      <c r="E41" s="352" t="s">
        <v>30</v>
      </c>
      <c r="F41" s="352" t="s">
        <v>30</v>
      </c>
      <c r="G41" s="353">
        <v>20</v>
      </c>
      <c r="H41" s="352">
        <v>1</v>
      </c>
      <c r="I41" s="352">
        <f>G41/H41</f>
        <v>20</v>
      </c>
      <c r="J41" s="352">
        <v>1</v>
      </c>
      <c r="K41" s="352" t="s">
        <v>30</v>
      </c>
      <c r="L41" s="353">
        <v>130979</v>
      </c>
      <c r="M41" s="353">
        <v>22656</v>
      </c>
      <c r="N41" s="351">
        <v>43868</v>
      </c>
      <c r="O41" s="350" t="s">
        <v>33</v>
      </c>
      <c r="P41" s="347"/>
      <c r="Q41" s="359"/>
      <c r="R41" s="359"/>
      <c r="S41" s="359"/>
      <c r="T41" s="359"/>
      <c r="U41" s="360"/>
      <c r="V41" s="360"/>
      <c r="W41" s="360"/>
      <c r="X41" s="361"/>
      <c r="Y41" s="361"/>
      <c r="Z41" s="346"/>
      <c r="AA41" s="8"/>
      <c r="AB41" s="346"/>
    </row>
    <row r="42" spans="1:29" ht="25.35" customHeight="1">
      <c r="A42" s="349">
        <v>26</v>
      </c>
      <c r="B42" s="120">
        <v>27</v>
      </c>
      <c r="C42" s="354" t="s">
        <v>540</v>
      </c>
      <c r="D42" s="353">
        <v>97</v>
      </c>
      <c r="E42" s="352">
        <v>150</v>
      </c>
      <c r="F42" s="356">
        <f t="shared" ref="F42:F47" si="5">(D42-E42)/E42</f>
        <v>-0.35333333333333333</v>
      </c>
      <c r="G42" s="353">
        <v>19</v>
      </c>
      <c r="H42" s="352" t="s">
        <v>30</v>
      </c>
      <c r="I42" s="352" t="s">
        <v>30</v>
      </c>
      <c r="J42" s="352">
        <v>1</v>
      </c>
      <c r="K42" s="352">
        <v>4</v>
      </c>
      <c r="L42" s="353">
        <v>1101</v>
      </c>
      <c r="M42" s="353">
        <v>171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V42" s="330"/>
      <c r="W42" s="330"/>
      <c r="X42" s="375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49">
        <v>26</v>
      </c>
      <c r="C43" s="354" t="s">
        <v>467</v>
      </c>
      <c r="D43" s="353">
        <v>92</v>
      </c>
      <c r="E43" s="352">
        <v>152</v>
      </c>
      <c r="F43" s="356">
        <f t="shared" si="5"/>
        <v>-0.39473684210526316</v>
      </c>
      <c r="G43" s="353">
        <v>21</v>
      </c>
      <c r="H43" s="352" t="s">
        <v>30</v>
      </c>
      <c r="I43" s="352" t="s">
        <v>30</v>
      </c>
      <c r="J43" s="352">
        <v>2</v>
      </c>
      <c r="K43" s="352">
        <v>8</v>
      </c>
      <c r="L43" s="353">
        <v>46838</v>
      </c>
      <c r="M43" s="353">
        <v>9537</v>
      </c>
      <c r="N43" s="351">
        <v>44596</v>
      </c>
      <c r="O43" s="350" t="s">
        <v>31</v>
      </c>
      <c r="P43" s="347"/>
      <c r="Q43" s="359"/>
      <c r="R43" s="359"/>
      <c r="S43" s="359"/>
      <c r="T43" s="359"/>
      <c r="U43" s="360"/>
      <c r="V43" s="360"/>
      <c r="W43" s="360"/>
      <c r="X43" s="361"/>
      <c r="Y43" s="8"/>
      <c r="Z43" s="361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510</v>
      </c>
      <c r="D44" s="353">
        <v>60.89</v>
      </c>
      <c r="E44" s="352">
        <v>802.31</v>
      </c>
      <c r="F44" s="356">
        <f t="shared" si="5"/>
        <v>-0.92410664207101989</v>
      </c>
      <c r="G44" s="353">
        <v>11</v>
      </c>
      <c r="H44" s="352">
        <v>1</v>
      </c>
      <c r="I44" s="352">
        <f>G44/H44</f>
        <v>11</v>
      </c>
      <c r="J44" s="352">
        <v>1</v>
      </c>
      <c r="K44" s="352">
        <v>5</v>
      </c>
      <c r="L44" s="353">
        <v>9339</v>
      </c>
      <c r="M44" s="353">
        <v>1673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46"/>
      <c r="AA44" s="361"/>
      <c r="AB44" s="346"/>
    </row>
    <row r="45" spans="1:29" ht="25.35" customHeight="1">
      <c r="A45" s="349">
        <v>29</v>
      </c>
      <c r="B45" s="349">
        <v>32</v>
      </c>
      <c r="C45" s="354" t="s">
        <v>517</v>
      </c>
      <c r="D45" s="353">
        <v>39</v>
      </c>
      <c r="E45" s="352">
        <v>23</v>
      </c>
      <c r="F45" s="356">
        <f t="shared" si="5"/>
        <v>0.69565217391304346</v>
      </c>
      <c r="G45" s="353">
        <v>8</v>
      </c>
      <c r="H45" s="352">
        <v>2</v>
      </c>
      <c r="I45" s="352">
        <f>G45/H45</f>
        <v>4</v>
      </c>
      <c r="J45" s="352">
        <v>1</v>
      </c>
      <c r="K45" s="352">
        <v>5</v>
      </c>
      <c r="L45" s="353">
        <v>9562</v>
      </c>
      <c r="M45" s="353">
        <v>1463</v>
      </c>
      <c r="N45" s="351">
        <v>44617</v>
      </c>
      <c r="O45" s="350" t="s">
        <v>33</v>
      </c>
      <c r="P45" s="347"/>
      <c r="Q45" s="359"/>
      <c r="R45" s="359"/>
      <c r="S45" s="359"/>
      <c r="T45" s="359"/>
      <c r="V45" s="360"/>
      <c r="W45" s="360"/>
      <c r="X45" s="361"/>
      <c r="Y45" s="360"/>
      <c r="Z45" s="8"/>
      <c r="AA45" s="361"/>
      <c r="AB45" s="346"/>
      <c r="AC45" s="346"/>
    </row>
    <row r="46" spans="1:29" ht="25.35" customHeight="1">
      <c r="A46" s="349">
        <v>30</v>
      </c>
      <c r="B46" s="349">
        <v>28</v>
      </c>
      <c r="C46" s="354" t="s">
        <v>479</v>
      </c>
      <c r="D46" s="353">
        <v>17.2</v>
      </c>
      <c r="E46" s="352">
        <v>141.80000000000001</v>
      </c>
      <c r="F46" s="356">
        <f t="shared" si="5"/>
        <v>-0.87870239774330039</v>
      </c>
      <c r="G46" s="353">
        <v>4</v>
      </c>
      <c r="H46" s="352">
        <v>2</v>
      </c>
      <c r="I46" s="352">
        <f>G46/H46</f>
        <v>2</v>
      </c>
      <c r="J46" s="352">
        <v>1</v>
      </c>
      <c r="K46" s="352">
        <v>7</v>
      </c>
      <c r="L46" s="353">
        <v>97935.06</v>
      </c>
      <c r="M46" s="353">
        <v>20085</v>
      </c>
      <c r="N46" s="351">
        <v>44603</v>
      </c>
      <c r="O46" s="350" t="s">
        <v>27</v>
      </c>
      <c r="P46" s="347"/>
      <c r="Q46" s="359"/>
      <c r="R46" s="359"/>
      <c r="S46" s="359"/>
      <c r="T46" s="359"/>
      <c r="U46" s="347"/>
      <c r="V46" s="347"/>
      <c r="W46" s="347"/>
      <c r="X46" s="8"/>
      <c r="Y46" s="347"/>
      <c r="Z46" s="346"/>
      <c r="AC46" s="346"/>
    </row>
    <row r="47" spans="1:29" ht="25.2" customHeight="1">
      <c r="A47" s="248"/>
      <c r="B47" s="248"/>
      <c r="C47" s="266" t="s">
        <v>116</v>
      </c>
      <c r="D47" s="348">
        <f>SUM(D35:D46)</f>
        <v>167129.37</v>
      </c>
      <c r="E47" s="348">
        <v>217440.78</v>
      </c>
      <c r="F47" s="108">
        <f t="shared" si="5"/>
        <v>-0.23137982672799465</v>
      </c>
      <c r="G47" s="348">
        <f t="shared" ref="G47" si="6">SUM(G35:G46)</f>
        <v>29230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49">
        <v>20</v>
      </c>
      <c r="C49" s="354" t="s">
        <v>528</v>
      </c>
      <c r="D49" s="353">
        <v>13</v>
      </c>
      <c r="E49" s="352">
        <v>487.42</v>
      </c>
      <c r="F49" s="356">
        <f>(D49-E49)/E49</f>
        <v>-0.97332895654671536</v>
      </c>
      <c r="G49" s="353">
        <v>3</v>
      </c>
      <c r="H49" s="352">
        <v>2</v>
      </c>
      <c r="I49" s="352">
        <f>G49/H49</f>
        <v>1.5</v>
      </c>
      <c r="J49" s="352">
        <v>2</v>
      </c>
      <c r="K49" s="352">
        <v>3</v>
      </c>
      <c r="L49" s="353">
        <v>3088</v>
      </c>
      <c r="M49" s="353">
        <v>551</v>
      </c>
      <c r="N49" s="351">
        <v>44631</v>
      </c>
      <c r="O49" s="350" t="s">
        <v>529</v>
      </c>
      <c r="P49" s="347"/>
      <c r="Q49" s="359"/>
      <c r="R49" s="359"/>
      <c r="S49" s="359"/>
      <c r="T49" s="359"/>
      <c r="U49" s="359"/>
      <c r="V49" s="359"/>
      <c r="W49" s="360"/>
      <c r="X49" s="346"/>
      <c r="Y49" s="361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167142.37</v>
      </c>
      <c r="E50" s="348">
        <v>217519.68</v>
      </c>
      <c r="F50" s="108">
        <f>(D50-E50)/E50</f>
        <v>-0.23159886038817268</v>
      </c>
      <c r="G50" s="348">
        <f>SUM(G47:G49)</f>
        <v>29233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0.33203125" style="345" customWidth="1"/>
    <col min="19" max="19" width="14.3320312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44140625" style="345" bestFit="1" customWidth="1"/>
    <col min="25" max="25" width="12" style="345" bestFit="1" customWidth="1"/>
    <col min="26" max="26" width="14.88671875" style="345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535</v>
      </c>
      <c r="F1" s="235"/>
      <c r="G1" s="235"/>
      <c r="H1" s="235"/>
      <c r="I1" s="235"/>
    </row>
    <row r="2" spans="1:29" ht="19.5" customHeight="1">
      <c r="E2" s="235" t="s">
        <v>536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Z5" s="33"/>
    </row>
    <row r="6" spans="1:29">
      <c r="A6" s="415"/>
      <c r="B6" s="415"/>
      <c r="C6" s="418"/>
      <c r="D6" s="237" t="s">
        <v>534</v>
      </c>
      <c r="E6" s="237" t="s">
        <v>531</v>
      </c>
      <c r="F6" s="418"/>
      <c r="G6" s="418" t="s">
        <v>534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Z8" s="33"/>
    </row>
    <row r="9" spans="1:29" ht="15" customHeight="1">
      <c r="A9" s="414"/>
      <c r="B9" s="414"/>
      <c r="C9" s="417" t="s">
        <v>13</v>
      </c>
      <c r="D9" s="372"/>
      <c r="E9" s="372"/>
      <c r="F9" s="417" t="s">
        <v>15</v>
      </c>
      <c r="G9" s="372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X9" s="347"/>
      <c r="Z9" s="346"/>
    </row>
    <row r="10" spans="1:29">
      <c r="A10" s="415"/>
      <c r="B10" s="415"/>
      <c r="C10" s="418"/>
      <c r="D10" s="237" t="s">
        <v>556</v>
      </c>
      <c r="E10" s="237" t="s">
        <v>557</v>
      </c>
      <c r="F10" s="418"/>
      <c r="G10" s="237" t="s">
        <v>556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X10" s="347"/>
      <c r="Z10" s="346"/>
    </row>
    <row r="11" spans="1:29">
      <c r="A11" s="415"/>
      <c r="B11" s="415"/>
      <c r="C11" s="418"/>
      <c r="D11" s="373" t="s">
        <v>14</v>
      </c>
      <c r="E11" s="237" t="s">
        <v>14</v>
      </c>
      <c r="F11" s="418"/>
      <c r="G11" s="373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47"/>
      <c r="Z11" s="33"/>
    </row>
    <row r="12" spans="1:29" ht="15.6" customHeight="1" thickBot="1">
      <c r="A12" s="415"/>
      <c r="B12" s="416"/>
      <c r="C12" s="419"/>
      <c r="D12" s="374"/>
      <c r="E12" s="238" t="s">
        <v>2</v>
      </c>
      <c r="F12" s="419"/>
      <c r="G12" s="374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63">
        <v>1</v>
      </c>
      <c r="C13" s="354" t="s">
        <v>515</v>
      </c>
      <c r="D13" s="353">
        <v>52524.66</v>
      </c>
      <c r="E13" s="352">
        <v>91692.58</v>
      </c>
      <c r="F13" s="356">
        <f>(D13-E13)/E13</f>
        <v>-0.42716564415572117</v>
      </c>
      <c r="G13" s="353">
        <v>7180</v>
      </c>
      <c r="H13" s="352">
        <v>231</v>
      </c>
      <c r="I13" s="352">
        <f t="shared" ref="I13:I22" si="0">G13/H13</f>
        <v>31.082251082251084</v>
      </c>
      <c r="J13" s="352">
        <v>11</v>
      </c>
      <c r="K13" s="352">
        <v>3</v>
      </c>
      <c r="L13" s="353">
        <v>284079.13</v>
      </c>
      <c r="M13" s="353">
        <v>40005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4" t="s">
        <v>67</v>
      </c>
      <c r="C14" s="354" t="s">
        <v>530</v>
      </c>
      <c r="D14" s="353">
        <v>39555.96</v>
      </c>
      <c r="E14" s="352" t="s">
        <v>30</v>
      </c>
      <c r="F14" s="352" t="s">
        <v>30</v>
      </c>
      <c r="G14" s="353">
        <v>7930</v>
      </c>
      <c r="H14" s="352">
        <v>271</v>
      </c>
      <c r="I14" s="352">
        <f t="shared" si="0"/>
        <v>29.2619926199262</v>
      </c>
      <c r="J14" s="352">
        <v>19</v>
      </c>
      <c r="K14" s="352">
        <v>1</v>
      </c>
      <c r="L14" s="353">
        <v>39770</v>
      </c>
      <c r="M14" s="353">
        <v>7981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63">
        <v>2</v>
      </c>
      <c r="C15" s="354" t="s">
        <v>522</v>
      </c>
      <c r="D15" s="353">
        <v>37999.24</v>
      </c>
      <c r="E15" s="352">
        <v>72374.850000000006</v>
      </c>
      <c r="F15" s="356">
        <f>(D15-E15)/E15</f>
        <v>-0.4749662348177579</v>
      </c>
      <c r="G15" s="353">
        <v>7668</v>
      </c>
      <c r="H15" s="352">
        <v>256</v>
      </c>
      <c r="I15" s="352">
        <f t="shared" si="0"/>
        <v>29.953125</v>
      </c>
      <c r="J15" s="352">
        <v>20</v>
      </c>
      <c r="K15" s="352">
        <v>2</v>
      </c>
      <c r="L15" s="353">
        <v>111706</v>
      </c>
      <c r="M15" s="353">
        <v>22545</v>
      </c>
      <c r="N15" s="351">
        <v>44631</v>
      </c>
      <c r="O15" s="350" t="s">
        <v>32</v>
      </c>
      <c r="P15" s="347"/>
      <c r="Q15" s="359"/>
      <c r="R15" s="359"/>
      <c r="S15" s="359"/>
      <c r="T15" s="359"/>
      <c r="V15" s="346"/>
      <c r="W15" s="33"/>
      <c r="X15" s="8"/>
      <c r="Y15" s="346"/>
      <c r="Z15" s="347"/>
      <c r="AA15" s="346"/>
      <c r="AC15" s="346"/>
    </row>
    <row r="16" spans="1:29" ht="25.35" customHeight="1">
      <c r="A16" s="349">
        <v>4</v>
      </c>
      <c r="B16" s="363" t="s">
        <v>67</v>
      </c>
      <c r="C16" s="354" t="s">
        <v>537</v>
      </c>
      <c r="D16" s="353">
        <v>23232.45</v>
      </c>
      <c r="E16" s="352" t="s">
        <v>30</v>
      </c>
      <c r="F16" s="352" t="s">
        <v>30</v>
      </c>
      <c r="G16" s="353">
        <v>3679</v>
      </c>
      <c r="H16" s="352">
        <v>191</v>
      </c>
      <c r="I16" s="352">
        <f t="shared" si="0"/>
        <v>19.261780104712042</v>
      </c>
      <c r="J16" s="352">
        <v>15</v>
      </c>
      <c r="K16" s="352">
        <v>1</v>
      </c>
      <c r="L16" s="353">
        <v>23232.45</v>
      </c>
      <c r="M16" s="353">
        <v>3679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46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63">
        <v>3</v>
      </c>
      <c r="C17" s="354" t="s">
        <v>496</v>
      </c>
      <c r="D17" s="353">
        <v>15561.17</v>
      </c>
      <c r="E17" s="352">
        <v>26238.5</v>
      </c>
      <c r="F17" s="356">
        <f>(D17-E17)/E17</f>
        <v>-0.40693370428949827</v>
      </c>
      <c r="G17" s="353">
        <v>2439</v>
      </c>
      <c r="H17" s="352">
        <v>125</v>
      </c>
      <c r="I17" s="352">
        <f t="shared" si="0"/>
        <v>19.512</v>
      </c>
      <c r="J17" s="352">
        <v>9</v>
      </c>
      <c r="K17" s="352">
        <v>5</v>
      </c>
      <c r="L17" s="353">
        <v>215872.84</v>
      </c>
      <c r="M17" s="353">
        <v>31090</v>
      </c>
      <c r="N17" s="351">
        <v>44610</v>
      </c>
      <c r="O17" s="350" t="s">
        <v>73</v>
      </c>
      <c r="P17" s="347"/>
      <c r="Q17" s="359"/>
      <c r="R17" s="359"/>
      <c r="S17" s="335"/>
      <c r="T17" s="359"/>
      <c r="V17" s="360"/>
      <c r="W17" s="33"/>
      <c r="X17" s="360"/>
      <c r="Y17" s="8"/>
      <c r="Z17" s="361"/>
      <c r="AA17" s="361"/>
      <c r="AB17" s="346"/>
      <c r="AC17" s="346"/>
    </row>
    <row r="18" spans="1:29" ht="25.35" customHeight="1">
      <c r="A18" s="349">
        <v>6</v>
      </c>
      <c r="B18" s="363" t="s">
        <v>67</v>
      </c>
      <c r="C18" s="354" t="s">
        <v>538</v>
      </c>
      <c r="D18" s="353">
        <v>15147.33</v>
      </c>
      <c r="E18" s="352" t="s">
        <v>30</v>
      </c>
      <c r="F18" s="352" t="s">
        <v>30</v>
      </c>
      <c r="G18" s="353">
        <v>2296</v>
      </c>
      <c r="H18" s="352">
        <v>238</v>
      </c>
      <c r="I18" s="352">
        <f t="shared" si="0"/>
        <v>9.6470588235294112</v>
      </c>
      <c r="J18" s="352">
        <v>17</v>
      </c>
      <c r="K18" s="352">
        <v>1</v>
      </c>
      <c r="L18" s="353">
        <v>15147</v>
      </c>
      <c r="M18" s="353">
        <v>2296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U18" s="359"/>
      <c r="V18" s="359"/>
      <c r="W18" s="33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64">
        <v>4</v>
      </c>
      <c r="C19" s="354" t="s">
        <v>523</v>
      </c>
      <c r="D19" s="353">
        <v>5781.83</v>
      </c>
      <c r="E19" s="352">
        <v>16245.82</v>
      </c>
      <c r="F19" s="356">
        <f>(D19-E19)/E19</f>
        <v>-0.64410352940017801</v>
      </c>
      <c r="G19" s="353">
        <v>1039</v>
      </c>
      <c r="H19" s="352">
        <v>91</v>
      </c>
      <c r="I19" s="352">
        <f t="shared" si="0"/>
        <v>11.417582417582418</v>
      </c>
      <c r="J19" s="352">
        <v>13</v>
      </c>
      <c r="K19" s="352">
        <v>2</v>
      </c>
      <c r="L19" s="353">
        <v>28145.87</v>
      </c>
      <c r="M19" s="353">
        <v>4567</v>
      </c>
      <c r="N19" s="351">
        <v>44631</v>
      </c>
      <c r="O19" s="350" t="s">
        <v>27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63">
        <v>6</v>
      </c>
      <c r="C20" s="354" t="s">
        <v>497</v>
      </c>
      <c r="D20" s="353">
        <v>5469.54</v>
      </c>
      <c r="E20" s="352">
        <v>10122.950000000001</v>
      </c>
      <c r="F20" s="356">
        <f>(D20-E20)/E20</f>
        <v>-0.45968912224203423</v>
      </c>
      <c r="G20" s="353">
        <v>879</v>
      </c>
      <c r="H20" s="352">
        <v>47</v>
      </c>
      <c r="I20" s="352">
        <f t="shared" si="0"/>
        <v>18.702127659574469</v>
      </c>
      <c r="J20" s="352">
        <v>12</v>
      </c>
      <c r="K20" s="352">
        <v>5</v>
      </c>
      <c r="L20" s="353">
        <v>134033.79999999999</v>
      </c>
      <c r="M20" s="353">
        <v>22309</v>
      </c>
      <c r="N20" s="351">
        <v>44610</v>
      </c>
      <c r="O20" s="350" t="s">
        <v>183</v>
      </c>
      <c r="P20" s="347"/>
      <c r="Q20" s="359"/>
      <c r="R20" s="359"/>
      <c r="S20" s="335"/>
      <c r="T20" s="359"/>
      <c r="V20" s="360"/>
      <c r="W20" s="360"/>
      <c r="X20" s="360"/>
      <c r="Y20" s="361"/>
      <c r="Z20" s="361"/>
      <c r="AA20" s="8"/>
      <c r="AB20" s="346"/>
      <c r="AC20" s="346"/>
    </row>
    <row r="21" spans="1:29" ht="25.35" customHeight="1">
      <c r="A21" s="349">
        <v>9</v>
      </c>
      <c r="B21" s="363">
        <v>5</v>
      </c>
      <c r="C21" s="354" t="s">
        <v>519</v>
      </c>
      <c r="D21" s="353">
        <v>4491.24</v>
      </c>
      <c r="E21" s="352">
        <v>12946.150000000001</v>
      </c>
      <c r="F21" s="356">
        <f>(D21-E21)/E21</f>
        <v>-0.65308296288858081</v>
      </c>
      <c r="G21" s="353">
        <v>871</v>
      </c>
      <c r="H21" s="352">
        <v>39</v>
      </c>
      <c r="I21" s="352">
        <f t="shared" si="0"/>
        <v>22.333333333333332</v>
      </c>
      <c r="J21" s="352">
        <v>9</v>
      </c>
      <c r="K21" s="352">
        <v>4</v>
      </c>
      <c r="L21" s="353">
        <v>41419.449999999997</v>
      </c>
      <c r="M21" s="353">
        <v>7589</v>
      </c>
      <c r="N21" s="351">
        <v>44617</v>
      </c>
      <c r="O21" s="350" t="s">
        <v>287</v>
      </c>
      <c r="P21" s="347"/>
      <c r="Q21" s="359"/>
      <c r="R21" s="359"/>
      <c r="S21" s="347"/>
      <c r="T21" s="347"/>
      <c r="U21" s="347"/>
      <c r="V21" s="360"/>
      <c r="W21" s="33"/>
      <c r="X21" s="360"/>
      <c r="Y21" s="8"/>
      <c r="Z21" s="361"/>
      <c r="AA21" s="361"/>
      <c r="AB21" s="346"/>
      <c r="AC21" s="346"/>
    </row>
    <row r="22" spans="1:29" ht="25.35" customHeight="1">
      <c r="A22" s="349">
        <v>10</v>
      </c>
      <c r="B22" s="363">
        <v>9</v>
      </c>
      <c r="C22" s="354" t="s">
        <v>508</v>
      </c>
      <c r="D22" s="353">
        <v>2968</v>
      </c>
      <c r="E22" s="352">
        <v>5992.97</v>
      </c>
      <c r="F22" s="356">
        <f>(D22-E22)/E22</f>
        <v>-0.50475306901252637</v>
      </c>
      <c r="G22" s="353">
        <v>446</v>
      </c>
      <c r="H22" s="352">
        <v>25</v>
      </c>
      <c r="I22" s="352">
        <f t="shared" si="0"/>
        <v>17.84</v>
      </c>
      <c r="J22" s="352">
        <v>7</v>
      </c>
      <c r="K22" s="352">
        <v>4</v>
      </c>
      <c r="L22" s="353">
        <v>29832.22</v>
      </c>
      <c r="M22" s="353">
        <v>4712</v>
      </c>
      <c r="N22" s="351">
        <v>44617</v>
      </c>
      <c r="O22" s="350" t="s">
        <v>34</v>
      </c>
      <c r="P22" s="78"/>
      <c r="Q22" s="359"/>
      <c r="R22" s="359"/>
      <c r="S22" s="347"/>
      <c r="T22" s="347"/>
      <c r="U22" s="347"/>
      <c r="W22" s="347"/>
      <c r="X22" s="361"/>
      <c r="Y22" s="360"/>
      <c r="Z22" s="8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202731.41999999998</v>
      </c>
      <c r="E23" s="348">
        <v>257662.24000000002</v>
      </c>
      <c r="F23" s="358">
        <f>(D23-E23)/E23</f>
        <v>-0.21318925116850662</v>
      </c>
      <c r="G23" s="348">
        <f t="shared" ref="G23" si="1">SUM(G13:G22)</f>
        <v>34427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63">
        <v>12</v>
      </c>
      <c r="C25" s="354" t="s">
        <v>368</v>
      </c>
      <c r="D25" s="353">
        <v>2228.31</v>
      </c>
      <c r="E25" s="353">
        <v>3745.87</v>
      </c>
      <c r="F25" s="356">
        <f t="shared" ref="F25:F35" si="2">(D25-E25)/E25</f>
        <v>-0.40512884857189385</v>
      </c>
      <c r="G25" s="353">
        <v>433</v>
      </c>
      <c r="H25" s="352">
        <v>30</v>
      </c>
      <c r="I25" s="352">
        <f>G25/H25</f>
        <v>14.433333333333334</v>
      </c>
      <c r="J25" s="352">
        <v>4</v>
      </c>
      <c r="K25" s="352">
        <v>17</v>
      </c>
      <c r="L25" s="353">
        <v>218689</v>
      </c>
      <c r="M25" s="353">
        <v>43419</v>
      </c>
      <c r="N25" s="351">
        <v>44526</v>
      </c>
      <c r="O25" s="350" t="s">
        <v>32</v>
      </c>
      <c r="P25" s="347"/>
      <c r="Q25" s="359"/>
      <c r="R25" s="359"/>
      <c r="S25" s="335"/>
      <c r="T25" s="359"/>
      <c r="V25" s="360"/>
      <c r="W25" s="346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63">
        <v>13</v>
      </c>
      <c r="C26" s="354" t="s">
        <v>466</v>
      </c>
      <c r="D26" s="353">
        <v>1894.45</v>
      </c>
      <c r="E26" s="352">
        <v>3575.58</v>
      </c>
      <c r="F26" s="356">
        <f t="shared" si="2"/>
        <v>-0.47016987453783721</v>
      </c>
      <c r="G26" s="353">
        <v>263</v>
      </c>
      <c r="H26" s="352">
        <v>17</v>
      </c>
      <c r="I26" s="352">
        <f>G26/H26</f>
        <v>15.470588235294118</v>
      </c>
      <c r="J26" s="352">
        <v>3</v>
      </c>
      <c r="K26" s="352">
        <v>7</v>
      </c>
      <c r="L26" s="353">
        <v>153479.07999999999</v>
      </c>
      <c r="M26" s="353">
        <v>21433</v>
      </c>
      <c r="N26" s="351">
        <v>44596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63">
        <v>11</v>
      </c>
      <c r="C27" s="354" t="s">
        <v>489</v>
      </c>
      <c r="D27" s="353">
        <v>1719.46</v>
      </c>
      <c r="E27" s="352">
        <v>3764</v>
      </c>
      <c r="F27" s="356">
        <f t="shared" si="2"/>
        <v>-0.54318278427205102</v>
      </c>
      <c r="G27" s="353">
        <v>299</v>
      </c>
      <c r="H27" s="352">
        <v>13</v>
      </c>
      <c r="I27" s="352">
        <f>G27/H27</f>
        <v>23</v>
      </c>
      <c r="J27" s="352">
        <v>3</v>
      </c>
      <c r="K27" s="352">
        <v>6</v>
      </c>
      <c r="L27" s="353">
        <v>93831</v>
      </c>
      <c r="M27" s="353">
        <v>14685</v>
      </c>
      <c r="N27" s="351">
        <v>44603</v>
      </c>
      <c r="O27" s="350" t="s">
        <v>32</v>
      </c>
      <c r="P27" s="347"/>
      <c r="Q27" s="359"/>
      <c r="R27" s="359"/>
      <c r="S27" s="359"/>
      <c r="T27" s="359"/>
      <c r="V27" s="347"/>
      <c r="W27" s="346"/>
      <c r="X27" s="347"/>
      <c r="Y27" s="346"/>
      <c r="Z27" s="8"/>
      <c r="AC27" s="346"/>
    </row>
    <row r="28" spans="1:29" ht="25.35" customHeight="1">
      <c r="A28" s="349">
        <v>14</v>
      </c>
      <c r="B28" s="363">
        <v>8</v>
      </c>
      <c r="C28" s="354" t="s">
        <v>520</v>
      </c>
      <c r="D28" s="353">
        <v>1622.98</v>
      </c>
      <c r="E28" s="352">
        <v>7498.45</v>
      </c>
      <c r="F28" s="356">
        <f t="shared" si="2"/>
        <v>-0.78355793530662998</v>
      </c>
      <c r="G28" s="353">
        <v>340</v>
      </c>
      <c r="H28" s="352">
        <v>44</v>
      </c>
      <c r="I28" s="352">
        <f>G28/H28</f>
        <v>7.7272727272727275</v>
      </c>
      <c r="J28" s="352">
        <v>9</v>
      </c>
      <c r="K28" s="352">
        <v>3</v>
      </c>
      <c r="L28" s="353">
        <v>23404.65</v>
      </c>
      <c r="M28" s="353">
        <v>4751</v>
      </c>
      <c r="N28" s="351">
        <v>44624</v>
      </c>
      <c r="O28" s="350" t="s">
        <v>56</v>
      </c>
      <c r="P28" s="347"/>
      <c r="Q28" s="359"/>
      <c r="R28" s="359"/>
      <c r="S28" s="359"/>
      <c r="T28" s="359"/>
      <c r="U28" s="360"/>
      <c r="V28" s="360"/>
      <c r="W28" s="360"/>
      <c r="X28" s="361"/>
      <c r="Y28" s="361"/>
      <c r="Z28" s="8"/>
      <c r="AA28" s="346"/>
      <c r="AB28" s="346"/>
    </row>
    <row r="29" spans="1:29" ht="25.35" customHeight="1">
      <c r="A29" s="349">
        <v>15</v>
      </c>
      <c r="B29" s="363">
        <v>7</v>
      </c>
      <c r="C29" s="354" t="s">
        <v>516</v>
      </c>
      <c r="D29" s="353">
        <v>1520</v>
      </c>
      <c r="E29" s="352">
        <v>8939</v>
      </c>
      <c r="F29" s="356">
        <f t="shared" si="2"/>
        <v>-0.82995860834545254</v>
      </c>
      <c r="G29" s="353">
        <v>297</v>
      </c>
      <c r="H29" s="352" t="s">
        <v>30</v>
      </c>
      <c r="I29" s="352" t="s">
        <v>30</v>
      </c>
      <c r="J29" s="352">
        <v>7</v>
      </c>
      <c r="K29" s="352">
        <v>4</v>
      </c>
      <c r="L29" s="353">
        <v>49229</v>
      </c>
      <c r="M29" s="353">
        <v>9917</v>
      </c>
      <c r="N29" s="351">
        <v>44617</v>
      </c>
      <c r="O29" s="350" t="s">
        <v>31</v>
      </c>
      <c r="P29" s="347"/>
      <c r="Q29" s="359"/>
      <c r="R29" s="359"/>
      <c r="S29" s="359"/>
      <c r="T29" s="359"/>
      <c r="U29" s="359"/>
      <c r="V29" s="347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63">
        <v>10</v>
      </c>
      <c r="C30" s="354" t="s">
        <v>502</v>
      </c>
      <c r="D30" s="353">
        <v>956.07</v>
      </c>
      <c r="E30" s="352">
        <v>5610.97</v>
      </c>
      <c r="F30" s="356">
        <f t="shared" si="2"/>
        <v>-0.82960700199787207</v>
      </c>
      <c r="G30" s="353">
        <v>204</v>
      </c>
      <c r="H30" s="352">
        <v>31</v>
      </c>
      <c r="I30" s="352">
        <f>G30/H30</f>
        <v>6.580645161290323</v>
      </c>
      <c r="J30" s="352">
        <v>5</v>
      </c>
      <c r="K30" s="352">
        <v>5</v>
      </c>
      <c r="L30" s="353">
        <v>60795.14</v>
      </c>
      <c r="M30" s="353">
        <v>12542</v>
      </c>
      <c r="N30" s="351">
        <v>44610</v>
      </c>
      <c r="O30" s="350" t="s">
        <v>43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63">
        <v>15</v>
      </c>
      <c r="C31" s="354" t="s">
        <v>429</v>
      </c>
      <c r="D31" s="353">
        <v>864.47</v>
      </c>
      <c r="E31" s="352">
        <v>2220.09</v>
      </c>
      <c r="F31" s="356">
        <f t="shared" si="2"/>
        <v>-0.61061488498214034</v>
      </c>
      <c r="G31" s="353">
        <v>124</v>
      </c>
      <c r="H31" s="352">
        <v>9</v>
      </c>
      <c r="I31" s="352">
        <f>G31/H31</f>
        <v>13.777777777777779</v>
      </c>
      <c r="J31" s="352">
        <v>2</v>
      </c>
      <c r="K31" s="352">
        <v>12</v>
      </c>
      <c r="L31" s="353">
        <v>621183.4</v>
      </c>
      <c r="M31" s="353">
        <v>87518</v>
      </c>
      <c r="N31" s="351">
        <v>44561</v>
      </c>
      <c r="O31" s="350" t="s">
        <v>430</v>
      </c>
      <c r="P31" s="347"/>
      <c r="Q31" s="359"/>
      <c r="R31" s="359"/>
      <c r="S31" s="335"/>
      <c r="T31" s="359"/>
      <c r="V31" s="360"/>
      <c r="W31" s="360"/>
      <c r="X31" s="360"/>
      <c r="Y31" s="361"/>
      <c r="Z31" s="8"/>
      <c r="AA31" s="361"/>
      <c r="AB31" s="346"/>
      <c r="AC31" s="346"/>
    </row>
    <row r="32" spans="1:29" ht="25.35" customHeight="1">
      <c r="A32" s="349">
        <v>18</v>
      </c>
      <c r="B32" s="363">
        <v>21</v>
      </c>
      <c r="C32" s="354" t="s">
        <v>510</v>
      </c>
      <c r="D32" s="353">
        <v>802.31</v>
      </c>
      <c r="E32" s="352">
        <v>585.6</v>
      </c>
      <c r="F32" s="356">
        <f t="shared" si="2"/>
        <v>0.37006489071038234</v>
      </c>
      <c r="G32" s="353">
        <v>173</v>
      </c>
      <c r="H32" s="352">
        <v>8</v>
      </c>
      <c r="I32" s="352">
        <f>G32/H32</f>
        <v>21.625</v>
      </c>
      <c r="J32" s="352">
        <v>4</v>
      </c>
      <c r="K32" s="352">
        <v>4</v>
      </c>
      <c r="L32" s="353">
        <v>9278</v>
      </c>
      <c r="M32" s="353">
        <v>1662</v>
      </c>
      <c r="N32" s="351">
        <v>44617</v>
      </c>
      <c r="O32" s="350" t="s">
        <v>52</v>
      </c>
      <c r="P32" s="347"/>
      <c r="Q32" s="359"/>
      <c r="R32" s="359"/>
      <c r="S32" s="359"/>
      <c r="T32" s="359"/>
      <c r="U32" s="360"/>
      <c r="V32" s="360"/>
      <c r="W32" s="346"/>
      <c r="X32" s="8"/>
      <c r="Y32" s="361"/>
      <c r="Z32" s="361"/>
      <c r="AA32" s="360"/>
      <c r="AB32" s="346"/>
    </row>
    <row r="33" spans="1:29" ht="25.35" customHeight="1">
      <c r="A33" s="349">
        <v>19</v>
      </c>
      <c r="B33" s="363">
        <v>22</v>
      </c>
      <c r="C33" s="354" t="s">
        <v>509</v>
      </c>
      <c r="D33" s="353">
        <v>509.18</v>
      </c>
      <c r="E33" s="352">
        <v>562.19000000000005</v>
      </c>
      <c r="F33" s="356">
        <f t="shared" si="2"/>
        <v>-9.4291965349792853E-2</v>
      </c>
      <c r="G33" s="353">
        <v>92</v>
      </c>
      <c r="H33" s="352">
        <v>7</v>
      </c>
      <c r="I33" s="352">
        <f>G33/H33</f>
        <v>13.142857142857142</v>
      </c>
      <c r="J33" s="352">
        <v>1</v>
      </c>
      <c r="K33" s="352">
        <v>5</v>
      </c>
      <c r="L33" s="353">
        <v>15486</v>
      </c>
      <c r="M33" s="353">
        <v>2357</v>
      </c>
      <c r="N33" s="351">
        <v>44610</v>
      </c>
      <c r="O33" s="350" t="s">
        <v>113</v>
      </c>
      <c r="P33" s="347"/>
      <c r="Q33" s="359"/>
      <c r="R33" s="359"/>
      <c r="S33" s="335"/>
      <c r="T33" s="359"/>
      <c r="V33" s="360"/>
      <c r="W33" s="360"/>
      <c r="X33" s="361"/>
      <c r="Y33" s="360"/>
      <c r="Z33" s="8"/>
      <c r="AA33" s="361"/>
      <c r="AB33" s="346"/>
      <c r="AC33" s="346"/>
    </row>
    <row r="34" spans="1:29" ht="25.35" customHeight="1">
      <c r="A34" s="349">
        <v>20</v>
      </c>
      <c r="B34" s="363">
        <v>14</v>
      </c>
      <c r="C34" s="354" t="s">
        <v>528</v>
      </c>
      <c r="D34" s="353">
        <v>487.42</v>
      </c>
      <c r="E34" s="352">
        <v>2587.6799999999994</v>
      </c>
      <c r="F34" s="356">
        <f t="shared" si="2"/>
        <v>-0.81163822420082843</v>
      </c>
      <c r="G34" s="353">
        <v>114</v>
      </c>
      <c r="H34" s="352">
        <v>9</v>
      </c>
      <c r="I34" s="352">
        <f>G34/H34</f>
        <v>12.666666666666666</v>
      </c>
      <c r="J34" s="352">
        <v>6</v>
      </c>
      <c r="K34" s="352">
        <v>2</v>
      </c>
      <c r="L34" s="353">
        <v>3075.0999999999995</v>
      </c>
      <c r="M34" s="353">
        <v>548</v>
      </c>
      <c r="N34" s="351">
        <v>44631</v>
      </c>
      <c r="O34" s="350" t="s">
        <v>529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215336.07</v>
      </c>
      <c r="E35" s="348">
        <v>278923.66000000009</v>
      </c>
      <c r="F35" s="358">
        <f t="shared" si="2"/>
        <v>-0.22797488746562433</v>
      </c>
      <c r="G35" s="348">
        <f t="shared" ref="G35" si="3">SUM(G23:G34)</f>
        <v>36766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3">
        <v>17</v>
      </c>
      <c r="C37" s="354" t="s">
        <v>427</v>
      </c>
      <c r="D37" s="353">
        <v>485.41</v>
      </c>
      <c r="E37" s="352">
        <v>1184.54</v>
      </c>
      <c r="F37" s="356">
        <f>(D37-E37)/E37</f>
        <v>-0.59021223428503888</v>
      </c>
      <c r="G37" s="353">
        <v>90</v>
      </c>
      <c r="H37" s="352">
        <v>8</v>
      </c>
      <c r="I37" s="352">
        <f>G37/H37</f>
        <v>11.25</v>
      </c>
      <c r="J37" s="352">
        <v>2</v>
      </c>
      <c r="K37" s="352">
        <v>11</v>
      </c>
      <c r="L37" s="353">
        <v>181758</v>
      </c>
      <c r="M37" s="353">
        <v>35581</v>
      </c>
      <c r="N37" s="351">
        <v>44568</v>
      </c>
      <c r="O37" s="350" t="s">
        <v>113</v>
      </c>
      <c r="P37" s="347"/>
      <c r="Q37" s="359"/>
      <c r="R37" s="359"/>
      <c r="S37" s="335"/>
      <c r="T37" s="359"/>
      <c r="V37" s="360"/>
      <c r="W37" s="360"/>
      <c r="X37" s="361"/>
      <c r="Y37" s="360"/>
      <c r="Z37" s="8"/>
      <c r="AA37" s="361"/>
      <c r="AB37" s="346"/>
      <c r="AC37" s="346"/>
    </row>
    <row r="38" spans="1:29" ht="25.35" customHeight="1">
      <c r="A38" s="349">
        <v>22</v>
      </c>
      <c r="B38" s="364">
        <v>20</v>
      </c>
      <c r="C38" s="354" t="s">
        <v>490</v>
      </c>
      <c r="D38" s="353">
        <v>422.5</v>
      </c>
      <c r="E38" s="352">
        <v>710.65</v>
      </c>
      <c r="F38" s="356">
        <f>(D38-E38)/E38</f>
        <v>-0.40547386195736296</v>
      </c>
      <c r="G38" s="353">
        <v>66</v>
      </c>
      <c r="H38" s="352">
        <v>7</v>
      </c>
      <c r="I38" s="352">
        <f>G38/H38</f>
        <v>9.4285714285714288</v>
      </c>
      <c r="J38" s="352">
        <v>1</v>
      </c>
      <c r="K38" s="352">
        <v>6</v>
      </c>
      <c r="L38" s="353">
        <v>111650</v>
      </c>
      <c r="M38" s="353">
        <v>15669</v>
      </c>
      <c r="N38" s="351">
        <v>44603</v>
      </c>
      <c r="O38" s="350" t="s">
        <v>52</v>
      </c>
      <c r="P38" s="347"/>
      <c r="Q38" s="359"/>
      <c r="R38" s="359"/>
      <c r="S38" s="359"/>
      <c r="T38" s="359"/>
      <c r="U38" s="360"/>
      <c r="V38" s="360"/>
      <c r="W38" s="360"/>
      <c r="X38" s="361"/>
      <c r="Y38" s="361"/>
      <c r="Z38" s="346"/>
      <c r="AA38" s="8"/>
      <c r="AB38" s="346"/>
    </row>
    <row r="39" spans="1:29" ht="25.35" customHeight="1">
      <c r="A39" s="349">
        <v>23</v>
      </c>
      <c r="B39" s="363">
        <v>26</v>
      </c>
      <c r="C39" s="354" t="s">
        <v>491</v>
      </c>
      <c r="D39" s="353">
        <v>241</v>
      </c>
      <c r="E39" s="352">
        <v>217</v>
      </c>
      <c r="F39" s="356">
        <f>(D39-E39)/E39</f>
        <v>0.11059907834101383</v>
      </c>
      <c r="G39" s="353">
        <v>38</v>
      </c>
      <c r="H39" s="352" t="s">
        <v>30</v>
      </c>
      <c r="I39" s="352" t="s">
        <v>30</v>
      </c>
      <c r="J39" s="352">
        <v>3</v>
      </c>
      <c r="K39" s="352">
        <v>6</v>
      </c>
      <c r="L39" s="353">
        <v>15679</v>
      </c>
      <c r="M39" s="353">
        <v>2556</v>
      </c>
      <c r="N39" s="351">
        <v>44603</v>
      </c>
      <c r="O39" s="350" t="s">
        <v>31</v>
      </c>
      <c r="P39" s="347"/>
      <c r="Q39" s="359"/>
      <c r="R39" s="359"/>
      <c r="S39" s="359"/>
      <c r="T39" s="359"/>
      <c r="V39" s="330"/>
      <c r="W39" s="330"/>
      <c r="X39" s="375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63">
        <v>18</v>
      </c>
      <c r="C40" s="354" t="s">
        <v>447</v>
      </c>
      <c r="D40" s="353">
        <v>207</v>
      </c>
      <c r="E40" s="352">
        <v>890</v>
      </c>
      <c r="F40" s="356">
        <f>(D40-E40)/E40</f>
        <v>-0.76741573033707866</v>
      </c>
      <c r="G40" s="353">
        <v>48</v>
      </c>
      <c r="H40" s="352" t="s">
        <v>30</v>
      </c>
      <c r="I40" s="352" t="s">
        <v>30</v>
      </c>
      <c r="J40" s="352">
        <v>1</v>
      </c>
      <c r="K40" s="352">
        <v>10</v>
      </c>
      <c r="L40" s="353">
        <v>51539</v>
      </c>
      <c r="M40" s="353">
        <v>9116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361"/>
      <c r="Y40" s="8"/>
      <c r="Z40" s="361"/>
      <c r="AA40" s="346"/>
      <c r="AB40" s="346"/>
    </row>
    <row r="41" spans="1:29" ht="25.35" customHeight="1">
      <c r="A41" s="349">
        <v>25</v>
      </c>
      <c r="B41" s="363" t="s">
        <v>67</v>
      </c>
      <c r="C41" s="354" t="s">
        <v>539</v>
      </c>
      <c r="D41" s="353">
        <v>176</v>
      </c>
      <c r="E41" s="352" t="s">
        <v>30</v>
      </c>
      <c r="F41" s="352" t="s">
        <v>30</v>
      </c>
      <c r="G41" s="353">
        <v>33</v>
      </c>
      <c r="H41" s="352">
        <v>8</v>
      </c>
      <c r="I41" s="352">
        <f>G41/H41</f>
        <v>4.125</v>
      </c>
      <c r="J41" s="352">
        <v>2</v>
      </c>
      <c r="K41" s="352">
        <v>1</v>
      </c>
      <c r="L41" s="353">
        <v>176</v>
      </c>
      <c r="M41" s="353">
        <v>33</v>
      </c>
      <c r="N41" s="351">
        <v>44638</v>
      </c>
      <c r="O41" s="350" t="s">
        <v>361</v>
      </c>
      <c r="P41" s="347"/>
      <c r="Q41" s="359"/>
      <c r="R41" s="359"/>
      <c r="S41" s="359"/>
      <c r="T41" s="359"/>
      <c r="W41" s="360"/>
      <c r="X41" s="361"/>
      <c r="Y41" s="360"/>
      <c r="Z41" s="8"/>
      <c r="AA41" s="361"/>
      <c r="AB41" s="346"/>
      <c r="AC41" s="346"/>
    </row>
    <row r="42" spans="1:29" ht="25.35" customHeight="1">
      <c r="A42" s="349">
        <v>26</v>
      </c>
      <c r="B42" s="364">
        <v>19</v>
      </c>
      <c r="C42" s="354" t="s">
        <v>467</v>
      </c>
      <c r="D42" s="353">
        <v>152</v>
      </c>
      <c r="E42" s="352">
        <v>750</v>
      </c>
      <c r="F42" s="356">
        <f>(D42-E42)/E42</f>
        <v>-0.79733333333333334</v>
      </c>
      <c r="G42" s="353">
        <v>59</v>
      </c>
      <c r="H42" s="352" t="s">
        <v>30</v>
      </c>
      <c r="I42" s="352" t="s">
        <v>30</v>
      </c>
      <c r="J42" s="352">
        <v>2</v>
      </c>
      <c r="K42" s="352">
        <v>7</v>
      </c>
      <c r="L42" s="353">
        <v>46746</v>
      </c>
      <c r="M42" s="353">
        <v>9516</v>
      </c>
      <c r="N42" s="351">
        <v>44596</v>
      </c>
      <c r="O42" s="350" t="s">
        <v>31</v>
      </c>
      <c r="P42" s="347"/>
      <c r="Q42" s="359"/>
      <c r="R42" s="359"/>
      <c r="S42" s="359"/>
      <c r="T42" s="359"/>
      <c r="U42" s="360"/>
      <c r="V42" s="360"/>
      <c r="W42" s="360"/>
      <c r="X42" s="8"/>
      <c r="Y42" s="361"/>
      <c r="Z42" s="346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540</v>
      </c>
      <c r="D43" s="353">
        <v>150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>
        <v>3</v>
      </c>
      <c r="L43" s="353">
        <v>1004</v>
      </c>
      <c r="M43" s="353">
        <v>152</v>
      </c>
      <c r="N43" s="351">
        <v>44624</v>
      </c>
      <c r="O43" s="350" t="s">
        <v>99</v>
      </c>
      <c r="P43" s="347"/>
      <c r="Q43" s="359"/>
      <c r="R43" s="359"/>
      <c r="S43" s="359"/>
      <c r="T43" s="359"/>
      <c r="V43" s="360"/>
      <c r="W43" s="360"/>
      <c r="X43" s="361"/>
      <c r="Y43" s="360"/>
      <c r="Z43" s="8"/>
      <c r="AA43" s="361"/>
      <c r="AB43" s="346"/>
      <c r="AC43" s="346"/>
    </row>
    <row r="44" spans="1:29" ht="25.35" customHeight="1">
      <c r="A44" s="349">
        <v>28</v>
      </c>
      <c r="B44" s="363">
        <v>16</v>
      </c>
      <c r="C44" s="354" t="s">
        <v>479</v>
      </c>
      <c r="D44" s="353">
        <v>141.80000000000001</v>
      </c>
      <c r="E44" s="352">
        <v>1833.01</v>
      </c>
      <c r="F44" s="356">
        <f>(D44-E44)/E44</f>
        <v>-0.92264090212273808</v>
      </c>
      <c r="G44" s="353">
        <v>30</v>
      </c>
      <c r="H44" s="352">
        <v>5</v>
      </c>
      <c r="I44" s="352">
        <f>G44/H44</f>
        <v>6</v>
      </c>
      <c r="J44" s="352">
        <v>2</v>
      </c>
      <c r="K44" s="352">
        <v>6</v>
      </c>
      <c r="L44" s="353">
        <v>97917.86</v>
      </c>
      <c r="M44" s="353">
        <v>20081</v>
      </c>
      <c r="N44" s="351">
        <v>44603</v>
      </c>
      <c r="O44" s="350" t="s">
        <v>27</v>
      </c>
      <c r="P44" s="347"/>
      <c r="Q44" s="359"/>
      <c r="R44" s="359"/>
      <c r="S44" s="359"/>
      <c r="T44" s="359"/>
      <c r="U44" s="347"/>
      <c r="V44" s="347"/>
      <c r="W44" s="347"/>
      <c r="X44" s="8"/>
      <c r="Y44" s="347"/>
      <c r="Z44" s="346"/>
      <c r="AC44" s="346"/>
    </row>
    <row r="45" spans="1:29" ht="25.35" customHeight="1">
      <c r="A45" s="349">
        <v>29</v>
      </c>
      <c r="B45" s="355" t="s">
        <v>30</v>
      </c>
      <c r="C45" s="354" t="s">
        <v>454</v>
      </c>
      <c r="D45" s="353">
        <v>87</v>
      </c>
      <c r="E45" s="352" t="s">
        <v>30</v>
      </c>
      <c r="F45" s="352" t="s">
        <v>30</v>
      </c>
      <c r="G45" s="353">
        <v>14</v>
      </c>
      <c r="H45" s="352">
        <v>1</v>
      </c>
      <c r="I45" s="352">
        <f>G45/H45</f>
        <v>14</v>
      </c>
      <c r="J45" s="352">
        <v>1</v>
      </c>
      <c r="K45" s="352" t="s">
        <v>30</v>
      </c>
      <c r="L45" s="353">
        <v>67236</v>
      </c>
      <c r="M45" s="353">
        <v>10331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V45" s="360"/>
      <c r="W45" s="360"/>
      <c r="X45" s="360"/>
      <c r="Y45" s="361"/>
      <c r="Z45" s="361"/>
      <c r="AA45" s="8"/>
      <c r="AB45" s="346"/>
      <c r="AC45" s="346"/>
    </row>
    <row r="46" spans="1:29" ht="25.35" customHeight="1">
      <c r="A46" s="349">
        <v>30</v>
      </c>
      <c r="B46" s="365">
        <v>32</v>
      </c>
      <c r="C46" s="354" t="s">
        <v>481</v>
      </c>
      <c r="D46" s="353">
        <v>42</v>
      </c>
      <c r="E46" s="352">
        <v>49</v>
      </c>
      <c r="F46" s="356">
        <f>(D46-E46)/E46</f>
        <v>-0.14285714285714285</v>
      </c>
      <c r="G46" s="353">
        <v>6</v>
      </c>
      <c r="H46" s="352">
        <v>1</v>
      </c>
      <c r="I46" s="352">
        <f>G46/H46</f>
        <v>6</v>
      </c>
      <c r="J46" s="352">
        <v>1</v>
      </c>
      <c r="K46" s="352" t="s">
        <v>30</v>
      </c>
      <c r="L46" s="353">
        <v>50251</v>
      </c>
      <c r="M46" s="353">
        <v>8603</v>
      </c>
      <c r="N46" s="351">
        <v>44512</v>
      </c>
      <c r="O46" s="350" t="s">
        <v>33</v>
      </c>
      <c r="P46" s="347"/>
      <c r="Q46" s="359"/>
      <c r="R46" s="359"/>
      <c r="S46" s="359"/>
      <c r="T46" s="359"/>
      <c r="W46" s="360"/>
      <c r="X46" s="361"/>
      <c r="Y46" s="8"/>
      <c r="Z46" s="360"/>
      <c r="AA46" s="361"/>
      <c r="AB46" s="346"/>
      <c r="AC46" s="346"/>
    </row>
    <row r="47" spans="1:29" ht="25.2" customHeight="1">
      <c r="A47" s="248"/>
      <c r="B47" s="248"/>
      <c r="C47" s="266" t="s">
        <v>116</v>
      </c>
      <c r="D47" s="348">
        <f>SUM(D35:D46)</f>
        <v>217440.78</v>
      </c>
      <c r="E47" s="348">
        <v>282014.26000000007</v>
      </c>
      <c r="F47" s="358">
        <f>(D47-E47)/E47</f>
        <v>-0.22897239309813644</v>
      </c>
      <c r="G47" s="348">
        <f t="shared" ref="G47" si="4">SUM(G35:G46)</f>
        <v>37173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65">
        <v>33</v>
      </c>
      <c r="C49" s="354" t="s">
        <v>463</v>
      </c>
      <c r="D49" s="353">
        <v>35</v>
      </c>
      <c r="E49" s="352">
        <v>28</v>
      </c>
      <c r="F49" s="356">
        <f>(D49-E49)/E49</f>
        <v>0.25</v>
      </c>
      <c r="G49" s="353">
        <v>5</v>
      </c>
      <c r="H49" s="352">
        <v>1</v>
      </c>
      <c r="I49" s="352">
        <f>G49/H49</f>
        <v>5</v>
      </c>
      <c r="J49" s="352">
        <v>1</v>
      </c>
      <c r="K49" s="352" t="s">
        <v>30</v>
      </c>
      <c r="L49" s="353">
        <v>35913</v>
      </c>
      <c r="M49" s="353">
        <v>6916</v>
      </c>
      <c r="N49" s="351">
        <v>44589</v>
      </c>
      <c r="O49" s="350" t="s">
        <v>33</v>
      </c>
      <c r="P49" s="347"/>
      <c r="Q49" s="359"/>
      <c r="R49" s="359"/>
      <c r="S49" s="359"/>
      <c r="T49" s="359"/>
      <c r="U49" s="335"/>
      <c r="V49" s="360"/>
      <c r="W49" s="360"/>
      <c r="X49" s="346"/>
      <c r="Y49" s="361"/>
      <c r="Z49" s="361"/>
      <c r="AA49" s="8"/>
      <c r="AB49" s="346"/>
      <c r="AC49" s="346"/>
    </row>
    <row r="50" spans="1:29" ht="25.35" customHeight="1">
      <c r="A50" s="349">
        <v>32</v>
      </c>
      <c r="B50" s="363">
        <v>23</v>
      </c>
      <c r="C50" s="354" t="s">
        <v>517</v>
      </c>
      <c r="D50" s="353">
        <v>23</v>
      </c>
      <c r="E50" s="352">
        <v>545</v>
      </c>
      <c r="F50" s="356">
        <f>(D50-E50)/E50</f>
        <v>-0.95779816513761473</v>
      </c>
      <c r="G50" s="353">
        <v>5</v>
      </c>
      <c r="H50" s="352">
        <v>2</v>
      </c>
      <c r="I50" s="352">
        <f>G50/H50</f>
        <v>2.5</v>
      </c>
      <c r="J50" s="352">
        <v>1</v>
      </c>
      <c r="K50" s="352">
        <v>4</v>
      </c>
      <c r="L50" s="353">
        <v>9523</v>
      </c>
      <c r="M50" s="353">
        <v>1455</v>
      </c>
      <c r="N50" s="351">
        <v>44617</v>
      </c>
      <c r="O50" s="350" t="s">
        <v>33</v>
      </c>
      <c r="P50" s="347"/>
      <c r="Q50" s="359"/>
      <c r="R50" s="359"/>
      <c r="S50" s="359"/>
      <c r="T50" s="359"/>
      <c r="U50" s="359"/>
      <c r="V50" s="359"/>
      <c r="W50" s="360"/>
      <c r="X50" s="346"/>
      <c r="Y50" s="361"/>
      <c r="Z50" s="361"/>
      <c r="AA50" s="8"/>
      <c r="AB50" s="346"/>
    </row>
    <row r="51" spans="1:29" ht="25.35" customHeight="1">
      <c r="A51" s="349">
        <v>33</v>
      </c>
      <c r="B51" s="365">
        <v>34</v>
      </c>
      <c r="C51" s="354" t="s">
        <v>389</v>
      </c>
      <c r="D51" s="353">
        <v>20.9</v>
      </c>
      <c r="E51" s="352">
        <v>26</v>
      </c>
      <c r="F51" s="356">
        <f>(D51-E51)/E51</f>
        <v>-0.19615384615384621</v>
      </c>
      <c r="G51" s="353">
        <v>5</v>
      </c>
      <c r="H51" s="352">
        <v>1</v>
      </c>
      <c r="I51" s="352">
        <f>G51/H51</f>
        <v>5</v>
      </c>
      <c r="J51" s="352">
        <v>1</v>
      </c>
      <c r="K51" s="352" t="s">
        <v>30</v>
      </c>
      <c r="L51" s="353">
        <v>11091.76</v>
      </c>
      <c r="M51" s="353">
        <v>1986</v>
      </c>
      <c r="N51" s="351">
        <v>44533</v>
      </c>
      <c r="O51" s="350" t="s">
        <v>43</v>
      </c>
      <c r="P51" s="347"/>
      <c r="Q51" s="359"/>
      <c r="R51" s="359"/>
      <c r="S51" s="359"/>
      <c r="T51" s="359"/>
      <c r="U51" s="360"/>
      <c r="V51" s="360"/>
      <c r="W51" s="360"/>
      <c r="X51" s="346"/>
      <c r="Y51" s="361"/>
      <c r="Z51" s="361"/>
      <c r="AA51" s="8"/>
      <c r="AB51" s="346"/>
    </row>
    <row r="52" spans="1:29" ht="25.35" customHeight="1">
      <c r="A52" s="248"/>
      <c r="B52" s="248"/>
      <c r="C52" s="266" t="s">
        <v>165</v>
      </c>
      <c r="D52" s="348">
        <f>SUM(D47:D51)</f>
        <v>217519.68</v>
      </c>
      <c r="E52" s="348">
        <v>282171.26000000007</v>
      </c>
      <c r="F52" s="358">
        <f>(D52-E52)/E52</f>
        <v>-0.22912177519425636</v>
      </c>
      <c r="G52" s="348">
        <f t="shared" ref="G52" si="5">SUM(G47:G51)</f>
        <v>37188</v>
      </c>
      <c r="H52" s="348"/>
      <c r="I52" s="251"/>
      <c r="J52" s="250"/>
      <c r="K52" s="252"/>
      <c r="L52" s="253"/>
      <c r="M52" s="257"/>
      <c r="N52" s="254"/>
      <c r="O52" s="281"/>
      <c r="R52" s="347"/>
    </row>
    <row r="53" spans="1:29" ht="23.1" customHeight="1">
      <c r="W53" s="33"/>
    </row>
    <row r="54" spans="1:29" ht="17.25" customHeight="1"/>
    <row r="65" spans="16:18">
      <c r="R65" s="347"/>
    </row>
    <row r="70" spans="16:18">
      <c r="P70" s="34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0.33203125" style="345" customWidth="1"/>
    <col min="19" max="19" width="14.3320312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44140625" style="345" bestFit="1" customWidth="1"/>
    <col min="25" max="25" width="14.88671875" style="345" customWidth="1"/>
    <col min="26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532</v>
      </c>
      <c r="F1" s="235"/>
      <c r="G1" s="235"/>
      <c r="H1" s="235"/>
      <c r="I1" s="235"/>
    </row>
    <row r="2" spans="1:29" ht="19.5" customHeight="1">
      <c r="E2" s="235" t="s">
        <v>533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Y5" s="33"/>
    </row>
    <row r="6" spans="1:29">
      <c r="A6" s="415"/>
      <c r="B6" s="415"/>
      <c r="C6" s="418"/>
      <c r="D6" s="237" t="s">
        <v>531</v>
      </c>
      <c r="E6" s="237" t="s">
        <v>524</v>
      </c>
      <c r="F6" s="418"/>
      <c r="G6" s="418" t="s">
        <v>531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Y8" s="33"/>
    </row>
    <row r="9" spans="1:29" ht="15" customHeight="1">
      <c r="A9" s="414"/>
      <c r="B9" s="414"/>
      <c r="C9" s="417" t="s">
        <v>13</v>
      </c>
      <c r="D9" s="369"/>
      <c r="E9" s="369"/>
      <c r="F9" s="417" t="s">
        <v>15</v>
      </c>
      <c r="G9" s="369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9">
      <c r="A10" s="415"/>
      <c r="B10" s="415"/>
      <c r="C10" s="418"/>
      <c r="D10" s="237" t="s">
        <v>557</v>
      </c>
      <c r="E10" s="370" t="s">
        <v>525</v>
      </c>
      <c r="F10" s="418"/>
      <c r="G10" s="237" t="s">
        <v>557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9">
      <c r="A11" s="415"/>
      <c r="B11" s="415"/>
      <c r="C11" s="418"/>
      <c r="D11" s="370" t="s">
        <v>14</v>
      </c>
      <c r="E11" s="237" t="s">
        <v>14</v>
      </c>
      <c r="F11" s="418"/>
      <c r="G11" s="370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Y11" s="33"/>
    </row>
    <row r="12" spans="1:29" ht="15.6" customHeight="1" thickBot="1">
      <c r="A12" s="415"/>
      <c r="B12" s="416"/>
      <c r="C12" s="419"/>
      <c r="D12" s="371"/>
      <c r="E12" s="238" t="s">
        <v>2</v>
      </c>
      <c r="F12" s="419"/>
      <c r="G12" s="371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91692.58</v>
      </c>
      <c r="E13" s="352">
        <v>128525.15</v>
      </c>
      <c r="F13" s="356">
        <f>(D13-E13)/E13</f>
        <v>-0.28657869685427323</v>
      </c>
      <c r="G13" s="353">
        <v>12798</v>
      </c>
      <c r="H13" s="352">
        <v>293</v>
      </c>
      <c r="I13" s="352">
        <f t="shared" ref="I13:I18" si="0">G13/H13</f>
        <v>43.679180887372013</v>
      </c>
      <c r="J13" s="352">
        <v>17</v>
      </c>
      <c r="K13" s="352">
        <v>2</v>
      </c>
      <c r="L13" s="353">
        <v>231554.47</v>
      </c>
      <c r="M13" s="353">
        <v>32825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 t="s">
        <v>67</v>
      </c>
      <c r="C14" s="354" t="s">
        <v>522</v>
      </c>
      <c r="D14" s="353">
        <v>72374.850000000006</v>
      </c>
      <c r="E14" s="352" t="s">
        <v>30</v>
      </c>
      <c r="F14" s="352" t="s">
        <v>30</v>
      </c>
      <c r="G14" s="353">
        <v>14598</v>
      </c>
      <c r="H14" s="352">
        <v>340</v>
      </c>
      <c r="I14" s="352">
        <f t="shared" si="0"/>
        <v>42.935294117647061</v>
      </c>
      <c r="J14" s="352">
        <v>21</v>
      </c>
      <c r="K14" s="352">
        <v>1</v>
      </c>
      <c r="L14" s="353">
        <v>73707</v>
      </c>
      <c r="M14" s="353">
        <v>14877</v>
      </c>
      <c r="N14" s="351">
        <v>44631</v>
      </c>
      <c r="O14" s="350" t="s">
        <v>32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2</v>
      </c>
      <c r="C15" s="354" t="s">
        <v>496</v>
      </c>
      <c r="D15" s="353">
        <v>26238.5</v>
      </c>
      <c r="E15" s="352">
        <v>31200.51</v>
      </c>
      <c r="F15" s="356">
        <f>(D15-E15)/E15</f>
        <v>-0.15903618242137704</v>
      </c>
      <c r="G15" s="353">
        <v>4094</v>
      </c>
      <c r="H15" s="352">
        <v>169</v>
      </c>
      <c r="I15" s="352">
        <f t="shared" si="0"/>
        <v>24.224852071005916</v>
      </c>
      <c r="J15" s="352">
        <v>9</v>
      </c>
      <c r="K15" s="352">
        <v>4</v>
      </c>
      <c r="L15" s="353">
        <v>200311.67</v>
      </c>
      <c r="M15" s="353">
        <v>28651</v>
      </c>
      <c r="N15" s="351">
        <v>44610</v>
      </c>
      <c r="O15" s="350" t="s">
        <v>73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 t="s">
        <v>67</v>
      </c>
      <c r="C16" s="354" t="s">
        <v>523</v>
      </c>
      <c r="D16" s="353">
        <v>16245.82</v>
      </c>
      <c r="E16" s="352" t="s">
        <v>30</v>
      </c>
      <c r="F16" s="352" t="s">
        <v>30</v>
      </c>
      <c r="G16" s="353">
        <v>2689</v>
      </c>
      <c r="H16" s="352">
        <v>218</v>
      </c>
      <c r="I16" s="352">
        <f t="shared" si="0"/>
        <v>12.334862385321101</v>
      </c>
      <c r="J16" s="352">
        <v>18</v>
      </c>
      <c r="K16" s="352">
        <v>1</v>
      </c>
      <c r="L16" s="353">
        <v>22364.04</v>
      </c>
      <c r="M16" s="353">
        <v>3528</v>
      </c>
      <c r="N16" s="351">
        <v>44631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519</v>
      </c>
      <c r="D17" s="353">
        <v>12946.150000000001</v>
      </c>
      <c r="E17" s="352">
        <v>18421.71</v>
      </c>
      <c r="F17" s="356">
        <f t="shared" ref="F17:F23" si="1">(D17-E17)/E17</f>
        <v>-0.29723407870387702</v>
      </c>
      <c r="G17" s="353">
        <v>2190</v>
      </c>
      <c r="H17" s="352">
        <v>66</v>
      </c>
      <c r="I17" s="352">
        <f t="shared" si="0"/>
        <v>33.18181818181818</v>
      </c>
      <c r="J17" s="352">
        <v>22</v>
      </c>
      <c r="K17" s="352">
        <v>3</v>
      </c>
      <c r="L17" s="353">
        <v>36128.11</v>
      </c>
      <c r="M17" s="353">
        <v>6669</v>
      </c>
      <c r="N17" s="351">
        <v>44617</v>
      </c>
      <c r="O17" s="350" t="s">
        <v>287</v>
      </c>
      <c r="P17" s="347"/>
      <c r="Q17" s="359"/>
      <c r="R17" s="359"/>
      <c r="S17" s="335"/>
      <c r="T17" s="359"/>
      <c r="V17" s="360"/>
      <c r="W17" s="33"/>
      <c r="X17" s="360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5</v>
      </c>
      <c r="C18" s="354" t="s">
        <v>497</v>
      </c>
      <c r="D18" s="353">
        <v>10122.950000000001</v>
      </c>
      <c r="E18" s="352">
        <v>16752.7</v>
      </c>
      <c r="F18" s="356">
        <f>(D18-E18)/E18</f>
        <v>-0.39574217887265933</v>
      </c>
      <c r="G18" s="353">
        <v>1667</v>
      </c>
      <c r="H18" s="352">
        <v>47</v>
      </c>
      <c r="I18" s="352">
        <f t="shared" si="0"/>
        <v>35.468085106382979</v>
      </c>
      <c r="J18" s="352">
        <v>12</v>
      </c>
      <c r="K18" s="352">
        <v>4</v>
      </c>
      <c r="L18" s="353">
        <v>127010.76</v>
      </c>
      <c r="M18" s="353">
        <v>21133</v>
      </c>
      <c r="N18" s="351">
        <v>44610</v>
      </c>
      <c r="O18" s="350" t="s">
        <v>183</v>
      </c>
      <c r="P18" s="78"/>
      <c r="Q18" s="359"/>
      <c r="R18" s="359"/>
      <c r="S18" s="335"/>
      <c r="T18" s="359"/>
      <c r="W18" s="347"/>
      <c r="X18" s="361"/>
      <c r="Y18" s="8"/>
      <c r="Z18" s="360"/>
      <c r="AA18" s="361"/>
      <c r="AB18" s="346"/>
      <c r="AC18" s="346"/>
    </row>
    <row r="19" spans="1:29" ht="25.35" customHeight="1">
      <c r="A19" s="349">
        <v>7</v>
      </c>
      <c r="B19" s="349">
        <v>4</v>
      </c>
      <c r="C19" s="354" t="s">
        <v>516</v>
      </c>
      <c r="D19" s="353">
        <v>8939</v>
      </c>
      <c r="E19" s="352">
        <v>17679</v>
      </c>
      <c r="F19" s="356">
        <f t="shared" si="1"/>
        <v>-0.49437185361162961</v>
      </c>
      <c r="G19" s="353">
        <v>1628</v>
      </c>
      <c r="H19" s="352" t="s">
        <v>30</v>
      </c>
      <c r="I19" s="352" t="s">
        <v>30</v>
      </c>
      <c r="J19" s="352">
        <v>9</v>
      </c>
      <c r="K19" s="352">
        <v>3</v>
      </c>
      <c r="L19" s="353">
        <v>47709</v>
      </c>
      <c r="M19" s="353">
        <v>9620</v>
      </c>
      <c r="N19" s="351">
        <v>44617</v>
      </c>
      <c r="O19" s="350" t="s">
        <v>31</v>
      </c>
      <c r="P19" s="347"/>
      <c r="Q19" s="359"/>
      <c r="R19" s="359"/>
      <c r="S19" s="335"/>
      <c r="T19" s="359"/>
      <c r="V19" s="360"/>
      <c r="W19" s="346"/>
      <c r="X19" s="360"/>
      <c r="Y19" s="361"/>
      <c r="Z19" s="8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520</v>
      </c>
      <c r="D20" s="353">
        <v>7498.45</v>
      </c>
      <c r="E20" s="352">
        <v>14283.22</v>
      </c>
      <c r="F20" s="356">
        <f t="shared" si="1"/>
        <v>-0.47501683793990429</v>
      </c>
      <c r="G20" s="353">
        <v>1462</v>
      </c>
      <c r="H20" s="352">
        <v>87</v>
      </c>
      <c r="I20" s="352">
        <f>G20/H20</f>
        <v>16.804597701149426</v>
      </c>
      <c r="J20" s="352">
        <v>16</v>
      </c>
      <c r="K20" s="352">
        <v>2</v>
      </c>
      <c r="L20" s="353">
        <v>21781.67</v>
      </c>
      <c r="M20" s="353">
        <v>4411</v>
      </c>
      <c r="N20" s="351">
        <v>44624</v>
      </c>
      <c r="O20" s="350" t="s">
        <v>56</v>
      </c>
      <c r="P20" s="347"/>
      <c r="Q20" s="359"/>
      <c r="R20" s="359"/>
      <c r="S20" s="335"/>
      <c r="T20" s="359"/>
      <c r="V20" s="360"/>
      <c r="W20" s="360"/>
      <c r="X20" s="360"/>
      <c r="Y20" s="361"/>
      <c r="Z20" s="8"/>
      <c r="AA20" s="361"/>
      <c r="AB20" s="346"/>
      <c r="AC20" s="346"/>
    </row>
    <row r="21" spans="1:29" ht="25.35" customHeight="1">
      <c r="A21" s="349">
        <v>9</v>
      </c>
      <c r="B21" s="349">
        <v>7</v>
      </c>
      <c r="C21" s="354" t="s">
        <v>508</v>
      </c>
      <c r="D21" s="353">
        <v>5992.97</v>
      </c>
      <c r="E21" s="352">
        <v>9322.59</v>
      </c>
      <c r="F21" s="356">
        <f t="shared" si="1"/>
        <v>-0.35715611219628879</v>
      </c>
      <c r="G21" s="353">
        <v>902</v>
      </c>
      <c r="H21" s="352">
        <v>55</v>
      </c>
      <c r="I21" s="352">
        <f>G21/H21</f>
        <v>16.399999999999999</v>
      </c>
      <c r="J21" s="352">
        <v>8</v>
      </c>
      <c r="K21" s="352">
        <v>3</v>
      </c>
      <c r="L21" s="353">
        <v>26864.22</v>
      </c>
      <c r="M21" s="353">
        <v>4266</v>
      </c>
      <c r="N21" s="351">
        <v>44617</v>
      </c>
      <c r="O21" s="350" t="s">
        <v>34</v>
      </c>
      <c r="P21" s="347"/>
      <c r="Q21" s="359"/>
      <c r="R21" s="359"/>
      <c r="S21" s="359"/>
      <c r="T21" s="359"/>
      <c r="V21" s="347"/>
      <c r="W21" s="346"/>
      <c r="X21" s="347"/>
      <c r="Y21" s="8"/>
      <c r="Z21" s="346"/>
      <c r="AC21" s="346"/>
    </row>
    <row r="22" spans="1:29" ht="25.35" customHeight="1">
      <c r="A22" s="349">
        <v>10</v>
      </c>
      <c r="B22" s="349">
        <v>8</v>
      </c>
      <c r="C22" s="354" t="s">
        <v>502</v>
      </c>
      <c r="D22" s="353">
        <v>5610.97</v>
      </c>
      <c r="E22" s="352">
        <v>9298.01</v>
      </c>
      <c r="F22" s="356">
        <f t="shared" si="1"/>
        <v>-0.39654076517448356</v>
      </c>
      <c r="G22" s="353">
        <v>1133</v>
      </c>
      <c r="H22" s="352">
        <v>86</v>
      </c>
      <c r="I22" s="352">
        <f>G22/H22</f>
        <v>13.174418604651162</v>
      </c>
      <c r="J22" s="352">
        <v>10</v>
      </c>
      <c r="K22" s="352">
        <v>4</v>
      </c>
      <c r="L22" s="353">
        <v>59839.07</v>
      </c>
      <c r="M22" s="353">
        <v>12338</v>
      </c>
      <c r="N22" s="351">
        <v>44610</v>
      </c>
      <c r="O22" s="350" t="s">
        <v>43</v>
      </c>
      <c r="P22" s="347"/>
      <c r="Q22" s="359"/>
      <c r="R22" s="359"/>
      <c r="S22" s="359"/>
      <c r="T22" s="359"/>
      <c r="U22" s="360"/>
      <c r="V22" s="360"/>
      <c r="W22" s="360"/>
      <c r="X22" s="361"/>
      <c r="Y22" s="8"/>
      <c r="Z22" s="361"/>
      <c r="AA22" s="346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257662.24000000002</v>
      </c>
      <c r="E23" s="348">
        <v>257727.53000000003</v>
      </c>
      <c r="F23" s="108">
        <f t="shared" si="1"/>
        <v>-2.5332955311374046E-4</v>
      </c>
      <c r="G23" s="348">
        <f>SUM(G13:G22)</f>
        <v>43161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11</v>
      </c>
      <c r="C25" s="354" t="s">
        <v>489</v>
      </c>
      <c r="D25" s="353">
        <v>3764</v>
      </c>
      <c r="E25" s="352">
        <v>4809.12</v>
      </c>
      <c r="F25" s="356">
        <f>(D25-E25)/E25</f>
        <v>-0.21732042452673253</v>
      </c>
      <c r="G25" s="353">
        <v>596</v>
      </c>
      <c r="H25" s="352">
        <v>35</v>
      </c>
      <c r="I25" s="352">
        <f>G25/H25</f>
        <v>17.028571428571428</v>
      </c>
      <c r="J25" s="352">
        <v>5</v>
      </c>
      <c r="K25" s="352">
        <v>5</v>
      </c>
      <c r="L25" s="353">
        <v>92112</v>
      </c>
      <c r="M25" s="353">
        <v>14386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59"/>
      <c r="V25" s="347"/>
      <c r="W25" s="360"/>
      <c r="X25" s="360"/>
      <c r="Y25" s="361"/>
      <c r="Z25" s="361"/>
      <c r="AA25" s="8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368</v>
      </c>
      <c r="D26" s="353">
        <v>3745.87</v>
      </c>
      <c r="E26" s="353">
        <v>3209.51</v>
      </c>
      <c r="F26" s="356">
        <f>(D26-E26)/E26</f>
        <v>0.16711585257562669</v>
      </c>
      <c r="G26" s="353">
        <v>695</v>
      </c>
      <c r="H26" s="352">
        <v>25</v>
      </c>
      <c r="I26" s="352">
        <f>G26/H26</f>
        <v>27.8</v>
      </c>
      <c r="J26" s="352">
        <v>5</v>
      </c>
      <c r="K26" s="352">
        <v>16</v>
      </c>
      <c r="L26" s="353">
        <v>216461</v>
      </c>
      <c r="M26" s="353">
        <v>42986</v>
      </c>
      <c r="N26" s="351">
        <v>44526</v>
      </c>
      <c r="O26" s="350" t="s">
        <v>32</v>
      </c>
      <c r="P26" s="347"/>
      <c r="Q26" s="359"/>
      <c r="R26" s="359"/>
      <c r="S26" s="359"/>
      <c r="T26" s="359"/>
      <c r="V26" s="347"/>
      <c r="W26" s="360"/>
      <c r="X26" s="360"/>
      <c r="Y26" s="361"/>
      <c r="Z26" s="361"/>
      <c r="AA26" s="8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466</v>
      </c>
      <c r="D27" s="353">
        <v>3575.58</v>
      </c>
      <c r="E27" s="352">
        <v>6126.42</v>
      </c>
      <c r="F27" s="356">
        <f>(D27-E27)/E27</f>
        <v>-0.41636714427022636</v>
      </c>
      <c r="G27" s="353">
        <v>514</v>
      </c>
      <c r="H27" s="352">
        <v>34</v>
      </c>
      <c r="I27" s="352">
        <f>G27/H27</f>
        <v>15.117647058823529</v>
      </c>
      <c r="J27" s="352">
        <v>4</v>
      </c>
      <c r="K27" s="352">
        <v>6</v>
      </c>
      <c r="L27" s="353">
        <v>151584.63</v>
      </c>
      <c r="M27" s="353">
        <v>21170</v>
      </c>
      <c r="N27" s="351">
        <v>44596</v>
      </c>
      <c r="O27" s="350" t="s">
        <v>27</v>
      </c>
      <c r="P27" s="347"/>
      <c r="Q27" s="359"/>
      <c r="R27" s="359"/>
      <c r="S27" s="359"/>
      <c r="T27" s="359"/>
      <c r="U27" s="360"/>
      <c r="V27" s="360"/>
      <c r="W27" s="346"/>
      <c r="X27" s="8"/>
      <c r="Y27" s="361"/>
      <c r="Z27" s="361"/>
      <c r="AA27" s="360"/>
      <c r="AB27" s="346"/>
    </row>
    <row r="28" spans="1:29" ht="25.35" customHeight="1">
      <c r="A28" s="349">
        <v>14</v>
      </c>
      <c r="B28" s="349" t="s">
        <v>67</v>
      </c>
      <c r="C28" s="354" t="s">
        <v>528</v>
      </c>
      <c r="D28" s="353">
        <v>2587.6799999999994</v>
      </c>
      <c r="E28" s="352" t="s">
        <v>30</v>
      </c>
      <c r="F28" s="352" t="s">
        <v>30</v>
      </c>
      <c r="G28" s="353">
        <v>434</v>
      </c>
      <c r="H28" s="352">
        <v>61</v>
      </c>
      <c r="I28" s="352">
        <f>G28/H28</f>
        <v>7.1147540983606561</v>
      </c>
      <c r="J28" s="352">
        <v>12</v>
      </c>
      <c r="K28" s="352">
        <v>1</v>
      </c>
      <c r="L28" s="353">
        <v>2176.3799999999997</v>
      </c>
      <c r="M28" s="353">
        <v>364</v>
      </c>
      <c r="N28" s="351">
        <v>44631</v>
      </c>
      <c r="O28" s="350" t="s">
        <v>529</v>
      </c>
      <c r="P28" s="347"/>
      <c r="Q28" s="359"/>
      <c r="R28" s="359"/>
      <c r="S28" s="335"/>
      <c r="T28" s="359"/>
      <c r="V28" s="360"/>
      <c r="W28" s="360"/>
      <c r="X28" s="361"/>
      <c r="Y28" s="8"/>
      <c r="Z28" s="360"/>
      <c r="AA28" s="361"/>
      <c r="AB28" s="346"/>
      <c r="AC28" s="346"/>
    </row>
    <row r="29" spans="1:29" ht="25.35" customHeight="1">
      <c r="A29" s="349">
        <v>15</v>
      </c>
      <c r="B29" s="349">
        <v>18</v>
      </c>
      <c r="C29" s="354" t="s">
        <v>429</v>
      </c>
      <c r="D29" s="353">
        <v>2220.09</v>
      </c>
      <c r="E29" s="352">
        <v>1672.13</v>
      </c>
      <c r="F29" s="356">
        <f t="shared" ref="F29:F35" si="2">(D29-E29)/E29</f>
        <v>0.32770179352083867</v>
      </c>
      <c r="G29" s="353">
        <v>332</v>
      </c>
      <c r="H29" s="352" t="s">
        <v>30</v>
      </c>
      <c r="I29" s="352" t="s">
        <v>30</v>
      </c>
      <c r="J29" s="352">
        <v>7</v>
      </c>
      <c r="K29" s="352">
        <v>11</v>
      </c>
      <c r="L29" s="353">
        <v>620318.93000000005</v>
      </c>
      <c r="M29" s="353">
        <v>87394</v>
      </c>
      <c r="N29" s="351">
        <v>44561</v>
      </c>
      <c r="O29" s="350" t="s">
        <v>430</v>
      </c>
      <c r="P29" s="347"/>
      <c r="Q29" s="359"/>
      <c r="R29" s="359"/>
      <c r="S29" s="335"/>
      <c r="T29" s="359"/>
      <c r="V29" s="360"/>
      <c r="W29" s="360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479</v>
      </c>
      <c r="D30" s="353">
        <v>1833.01</v>
      </c>
      <c r="E30" s="352">
        <v>4784.1899999999996</v>
      </c>
      <c r="F30" s="356">
        <f t="shared" si="2"/>
        <v>-0.61686095242872874</v>
      </c>
      <c r="G30" s="353">
        <v>374</v>
      </c>
      <c r="H30" s="352">
        <v>36</v>
      </c>
      <c r="I30" s="352">
        <f>G30/H30</f>
        <v>10.388888888888889</v>
      </c>
      <c r="J30" s="352">
        <v>5</v>
      </c>
      <c r="K30" s="352">
        <v>5</v>
      </c>
      <c r="L30" s="353">
        <v>97776.06</v>
      </c>
      <c r="M30" s="353">
        <v>20051</v>
      </c>
      <c r="N30" s="351">
        <v>44603</v>
      </c>
      <c r="O30" s="350" t="s">
        <v>27</v>
      </c>
      <c r="P30" s="347"/>
      <c r="Q30" s="359"/>
      <c r="R30" s="359"/>
      <c r="S30" s="335"/>
      <c r="T30" s="359"/>
      <c r="V30" s="360"/>
      <c r="W30" s="360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49">
        <v>17</v>
      </c>
      <c r="C31" s="354" t="s">
        <v>427</v>
      </c>
      <c r="D31" s="353">
        <v>1184.54</v>
      </c>
      <c r="E31" s="352">
        <v>1775.49</v>
      </c>
      <c r="F31" s="356">
        <f t="shared" si="2"/>
        <v>-0.33283769550940867</v>
      </c>
      <c r="G31" s="353">
        <v>223</v>
      </c>
      <c r="H31" s="352">
        <v>13</v>
      </c>
      <c r="I31" s="352">
        <f>G31/H31</f>
        <v>17.153846153846153</v>
      </c>
      <c r="J31" s="352">
        <v>2</v>
      </c>
      <c r="K31" s="352">
        <v>10</v>
      </c>
      <c r="L31" s="353">
        <v>181272</v>
      </c>
      <c r="M31" s="353">
        <v>35491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30"/>
      <c r="W31" s="330"/>
      <c r="X31" s="375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49">
        <v>24</v>
      </c>
      <c r="C32" s="354" t="s">
        <v>447</v>
      </c>
      <c r="D32" s="353">
        <v>890</v>
      </c>
      <c r="E32" s="352">
        <v>512</v>
      </c>
      <c r="F32" s="356">
        <f t="shared" si="2"/>
        <v>0.73828125</v>
      </c>
      <c r="G32" s="353">
        <v>172</v>
      </c>
      <c r="H32" s="352" t="s">
        <v>30</v>
      </c>
      <c r="I32" s="352" t="s">
        <v>30</v>
      </c>
      <c r="J32" s="352">
        <v>6</v>
      </c>
      <c r="K32" s="352">
        <v>9</v>
      </c>
      <c r="L32" s="353">
        <v>51332</v>
      </c>
      <c r="M32" s="353">
        <v>9068</v>
      </c>
      <c r="N32" s="351">
        <v>44575</v>
      </c>
      <c r="O32" s="350" t="s">
        <v>31</v>
      </c>
      <c r="P32" s="347"/>
      <c r="Q32" s="359"/>
      <c r="R32" s="359"/>
      <c r="S32" s="359"/>
      <c r="T32" s="359"/>
      <c r="U32" s="360"/>
      <c r="V32" s="360"/>
      <c r="W32" s="360"/>
      <c r="X32" s="361"/>
      <c r="Y32" s="361"/>
      <c r="Z32" s="8"/>
      <c r="AA32" s="346"/>
      <c r="AB32" s="346"/>
    </row>
    <row r="33" spans="1:29" ht="25.35" customHeight="1">
      <c r="A33" s="349">
        <v>19</v>
      </c>
      <c r="B33" s="349">
        <v>20</v>
      </c>
      <c r="C33" s="354" t="s">
        <v>467</v>
      </c>
      <c r="D33" s="353">
        <v>750</v>
      </c>
      <c r="E33" s="352">
        <v>1488</v>
      </c>
      <c r="F33" s="356">
        <f t="shared" si="2"/>
        <v>-0.49596774193548387</v>
      </c>
      <c r="G33" s="353">
        <v>184</v>
      </c>
      <c r="H33" s="352" t="s">
        <v>30</v>
      </c>
      <c r="I33" s="352" t="s">
        <v>30</v>
      </c>
      <c r="J33" s="352">
        <v>3</v>
      </c>
      <c r="K33" s="352">
        <v>6</v>
      </c>
      <c r="L33" s="353">
        <v>46594</v>
      </c>
      <c r="M33" s="353">
        <v>9457</v>
      </c>
      <c r="N33" s="351">
        <v>44596</v>
      </c>
      <c r="O33" s="350" t="s">
        <v>31</v>
      </c>
      <c r="P33" s="347"/>
      <c r="Q33" s="359"/>
      <c r="R33" s="359"/>
      <c r="S33" s="359"/>
      <c r="T33" s="359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362">
        <v>14</v>
      </c>
      <c r="C34" s="354" t="s">
        <v>490</v>
      </c>
      <c r="D34" s="353">
        <v>710.65</v>
      </c>
      <c r="E34" s="352">
        <v>2737.81</v>
      </c>
      <c r="F34" s="356">
        <f t="shared" si="2"/>
        <v>-0.74043122057410848</v>
      </c>
      <c r="G34" s="353">
        <v>104</v>
      </c>
      <c r="H34" s="352">
        <v>8</v>
      </c>
      <c r="I34" s="352">
        <f>G34/H34</f>
        <v>13</v>
      </c>
      <c r="J34" s="352">
        <v>2</v>
      </c>
      <c r="K34" s="352">
        <v>5</v>
      </c>
      <c r="L34" s="353">
        <v>111228</v>
      </c>
      <c r="M34" s="353">
        <v>15603</v>
      </c>
      <c r="N34" s="351">
        <v>44603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8"/>
      <c r="Y34" s="346"/>
      <c r="Z34" s="361"/>
      <c r="AA34" s="361"/>
      <c r="AB34" s="346"/>
    </row>
    <row r="35" spans="1:29" ht="25.2" customHeight="1">
      <c r="A35" s="248"/>
      <c r="B35" s="248"/>
      <c r="C35" s="266" t="s">
        <v>85</v>
      </c>
      <c r="D35" s="348">
        <f>SUM(D23:D34)</f>
        <v>278923.66000000009</v>
      </c>
      <c r="E35" s="348">
        <v>284336.20999999996</v>
      </c>
      <c r="F35" s="108">
        <f t="shared" si="2"/>
        <v>-1.9035739415672288E-2</v>
      </c>
      <c r="G35" s="348">
        <f t="shared" ref="G35" si="3">SUM(G23:G34)</f>
        <v>46789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15</v>
      </c>
      <c r="C37" s="354" t="s">
        <v>510</v>
      </c>
      <c r="D37" s="353">
        <v>585.6</v>
      </c>
      <c r="E37" s="352">
        <v>2593.4699999999998</v>
      </c>
      <c r="F37" s="356">
        <f t="shared" ref="F37:F42" si="4">(D37-E37)/E37</f>
        <v>-0.77420213073604094</v>
      </c>
      <c r="G37" s="353">
        <v>137</v>
      </c>
      <c r="H37" s="352">
        <v>10</v>
      </c>
      <c r="I37" s="352">
        <f>G37/H37</f>
        <v>13.7</v>
      </c>
      <c r="J37" s="352">
        <v>4</v>
      </c>
      <c r="K37" s="352">
        <v>3</v>
      </c>
      <c r="L37" s="353">
        <v>8476</v>
      </c>
      <c r="M37" s="353">
        <v>1489</v>
      </c>
      <c r="N37" s="351">
        <v>44617</v>
      </c>
      <c r="O37" s="350" t="s">
        <v>52</v>
      </c>
      <c r="P37" s="347"/>
      <c r="Q37" s="359"/>
      <c r="R37" s="359"/>
      <c r="S37" s="359"/>
      <c r="T37" s="359"/>
      <c r="V37" s="360"/>
      <c r="W37" s="360"/>
      <c r="X37" s="361"/>
      <c r="Y37" s="8"/>
      <c r="Z37" s="360"/>
      <c r="AA37" s="361"/>
      <c r="AB37" s="346"/>
      <c r="AC37" s="346"/>
    </row>
    <row r="38" spans="1:29" ht="25.35" customHeight="1">
      <c r="A38" s="349">
        <v>22</v>
      </c>
      <c r="B38" s="349">
        <v>19</v>
      </c>
      <c r="C38" s="354" t="s">
        <v>509</v>
      </c>
      <c r="D38" s="353">
        <v>562.19000000000005</v>
      </c>
      <c r="E38" s="352">
        <v>1533.04</v>
      </c>
      <c r="F38" s="356">
        <f t="shared" si="4"/>
        <v>-0.63328419349788656</v>
      </c>
      <c r="G38" s="353">
        <v>95</v>
      </c>
      <c r="H38" s="352">
        <v>7</v>
      </c>
      <c r="I38" s="352">
        <f>G38/H38</f>
        <v>13.571428571428571</v>
      </c>
      <c r="J38" s="352">
        <v>1</v>
      </c>
      <c r="K38" s="352">
        <v>4</v>
      </c>
      <c r="L38" s="353">
        <v>14977</v>
      </c>
      <c r="M38" s="353">
        <v>2265</v>
      </c>
      <c r="N38" s="351">
        <v>44610</v>
      </c>
      <c r="O38" s="350" t="s">
        <v>113</v>
      </c>
      <c r="P38" s="347"/>
      <c r="Q38" s="359"/>
      <c r="R38" s="359"/>
      <c r="S38" s="359"/>
      <c r="T38" s="359"/>
      <c r="U38" s="347"/>
      <c r="V38" s="347"/>
      <c r="W38" s="347"/>
      <c r="X38" s="8"/>
      <c r="Y38" s="346"/>
      <c r="Z38" s="347"/>
      <c r="AC38" s="346"/>
    </row>
    <row r="39" spans="1:29" ht="25.35" customHeight="1">
      <c r="A39" s="349">
        <v>23</v>
      </c>
      <c r="B39" s="349">
        <v>16</v>
      </c>
      <c r="C39" s="354" t="s">
        <v>517</v>
      </c>
      <c r="D39" s="353">
        <v>545</v>
      </c>
      <c r="E39" s="352">
        <v>2005.92</v>
      </c>
      <c r="F39" s="356">
        <f t="shared" si="4"/>
        <v>-0.72830421951024971</v>
      </c>
      <c r="G39" s="353">
        <v>77</v>
      </c>
      <c r="H39" s="352">
        <v>11</v>
      </c>
      <c r="I39" s="352">
        <f>G39/H39</f>
        <v>7</v>
      </c>
      <c r="J39" s="352">
        <v>3</v>
      </c>
      <c r="K39" s="352">
        <v>3</v>
      </c>
      <c r="L39" s="353">
        <v>9500</v>
      </c>
      <c r="M39" s="353">
        <v>1450</v>
      </c>
      <c r="N39" s="351">
        <v>44617</v>
      </c>
      <c r="O39" s="350" t="s">
        <v>33</v>
      </c>
      <c r="P39" s="347"/>
      <c r="Q39" s="359"/>
      <c r="R39" s="359"/>
      <c r="S39" s="359"/>
      <c r="T39" s="359"/>
      <c r="V39" s="360"/>
      <c r="W39" s="360"/>
      <c r="X39" s="360"/>
      <c r="Y39" s="361"/>
      <c r="Z39" s="361"/>
      <c r="AA39" s="8"/>
      <c r="AB39" s="346"/>
      <c r="AC39" s="346"/>
    </row>
    <row r="40" spans="1:29" ht="25.35" customHeight="1">
      <c r="A40" s="349">
        <v>24</v>
      </c>
      <c r="B40" s="349">
        <v>22</v>
      </c>
      <c r="C40" s="354" t="s">
        <v>412</v>
      </c>
      <c r="D40" s="353">
        <v>270.29000000000002</v>
      </c>
      <c r="E40" s="353">
        <v>633.48</v>
      </c>
      <c r="F40" s="356">
        <f t="shared" si="4"/>
        <v>-0.57332512470796237</v>
      </c>
      <c r="G40" s="353">
        <v>39</v>
      </c>
      <c r="H40" s="352">
        <v>3</v>
      </c>
      <c r="I40" s="352">
        <f>G40/H40</f>
        <v>13</v>
      </c>
      <c r="J40" s="352">
        <v>1</v>
      </c>
      <c r="K40" s="352">
        <v>13</v>
      </c>
      <c r="L40" s="353">
        <v>797363.32</v>
      </c>
      <c r="M40" s="353">
        <v>115908</v>
      </c>
      <c r="N40" s="351">
        <v>44547</v>
      </c>
      <c r="O40" s="350" t="s">
        <v>73</v>
      </c>
      <c r="P40" s="347"/>
      <c r="Q40" s="359"/>
      <c r="R40" s="359"/>
      <c r="S40" s="359"/>
      <c r="T40" s="359"/>
      <c r="V40" s="347"/>
      <c r="W40" s="360"/>
      <c r="X40" s="360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23</v>
      </c>
      <c r="C41" s="354" t="s">
        <v>521</v>
      </c>
      <c r="D41" s="353">
        <v>247</v>
      </c>
      <c r="E41" s="352">
        <v>614.9</v>
      </c>
      <c r="F41" s="356">
        <f t="shared" si="4"/>
        <v>-0.59830866807610994</v>
      </c>
      <c r="G41" s="353">
        <v>34</v>
      </c>
      <c r="H41" s="352" t="s">
        <v>30</v>
      </c>
      <c r="I41" s="352" t="s">
        <v>30</v>
      </c>
      <c r="J41" s="352" t="s">
        <v>30</v>
      </c>
      <c r="K41" s="352">
        <v>2</v>
      </c>
      <c r="L41" s="353">
        <v>861.9</v>
      </c>
      <c r="M41" s="353">
        <v>115</v>
      </c>
      <c r="N41" s="351">
        <v>44624</v>
      </c>
      <c r="O41" s="350" t="s">
        <v>366</v>
      </c>
      <c r="P41" s="347"/>
      <c r="Q41" s="359"/>
      <c r="R41" s="359"/>
      <c r="S41" s="359"/>
      <c r="T41" s="359"/>
      <c r="V41" s="347"/>
      <c r="W41" s="360"/>
      <c r="X41" s="360"/>
      <c r="Y41" s="361"/>
      <c r="Z41" s="361"/>
      <c r="AA41" s="8"/>
      <c r="AB41" s="346"/>
      <c r="AC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217</v>
      </c>
      <c r="E42" s="352">
        <v>344</v>
      </c>
      <c r="F42" s="356">
        <f t="shared" si="4"/>
        <v>-0.3691860465116279</v>
      </c>
      <c r="G42" s="353">
        <v>34</v>
      </c>
      <c r="H42" s="352" t="s">
        <v>30</v>
      </c>
      <c r="I42" s="352" t="s">
        <v>30</v>
      </c>
      <c r="J42" s="352">
        <v>3</v>
      </c>
      <c r="K42" s="352">
        <v>5</v>
      </c>
      <c r="L42" s="353">
        <v>15438</v>
      </c>
      <c r="M42" s="353">
        <v>2518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W42" s="360"/>
      <c r="X42" s="361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62" t="s">
        <v>40</v>
      </c>
      <c r="C43" s="354" t="s">
        <v>530</v>
      </c>
      <c r="D43" s="353">
        <v>214.37</v>
      </c>
      <c r="E43" s="352" t="s">
        <v>30</v>
      </c>
      <c r="F43" s="352" t="s">
        <v>30</v>
      </c>
      <c r="G43" s="353">
        <v>51</v>
      </c>
      <c r="H43" s="352">
        <v>2</v>
      </c>
      <c r="I43" s="352">
        <f>G43/H43</f>
        <v>25.5</v>
      </c>
      <c r="J43" s="352">
        <v>2</v>
      </c>
      <c r="K43" s="352">
        <v>0</v>
      </c>
      <c r="L43" s="353">
        <v>214</v>
      </c>
      <c r="M43" s="353">
        <v>51</v>
      </c>
      <c r="N43" s="351" t="s">
        <v>190</v>
      </c>
      <c r="O43" s="350" t="s">
        <v>52</v>
      </c>
      <c r="P43" s="347"/>
      <c r="Q43" s="359"/>
      <c r="R43" s="359"/>
      <c r="S43" s="359"/>
      <c r="T43" s="359"/>
      <c r="U43" s="359"/>
      <c r="V43" s="360"/>
      <c r="W43" s="360"/>
      <c r="X43" s="346"/>
      <c r="Y43" s="8"/>
      <c r="Z43" s="361"/>
      <c r="AA43" s="361"/>
    </row>
    <row r="44" spans="1:29" ht="25.35" customHeight="1">
      <c r="A44" s="349">
        <v>28</v>
      </c>
      <c r="B44" s="352" t="s">
        <v>30</v>
      </c>
      <c r="C44" s="357" t="s">
        <v>75</v>
      </c>
      <c r="D44" s="353">
        <v>196</v>
      </c>
      <c r="E44" s="352" t="s">
        <v>30</v>
      </c>
      <c r="F44" s="352" t="s">
        <v>30</v>
      </c>
      <c r="G44" s="353">
        <v>35</v>
      </c>
      <c r="H44" s="352">
        <v>2</v>
      </c>
      <c r="I44" s="352">
        <f>G44/H44</f>
        <v>17.5</v>
      </c>
      <c r="J44" s="352">
        <v>1</v>
      </c>
      <c r="K44" s="352" t="s">
        <v>30</v>
      </c>
      <c r="L44" s="353">
        <v>24844</v>
      </c>
      <c r="M44" s="353">
        <v>4412</v>
      </c>
      <c r="N44" s="351">
        <v>44323</v>
      </c>
      <c r="O44" s="350" t="s">
        <v>32</v>
      </c>
      <c r="P44" s="347"/>
      <c r="Q44" s="359"/>
      <c r="R44" s="359"/>
      <c r="S44" s="359"/>
      <c r="T44" s="359"/>
      <c r="U44" s="360"/>
      <c r="V44" s="360"/>
      <c r="W44" s="346"/>
      <c r="X44" s="361"/>
      <c r="Y44" s="360"/>
      <c r="AA44" s="361"/>
    </row>
    <row r="45" spans="1:29" ht="25.35" customHeight="1">
      <c r="A45" s="349">
        <v>29</v>
      </c>
      <c r="B45" s="355" t="s">
        <v>30</v>
      </c>
      <c r="C45" s="354" t="s">
        <v>480</v>
      </c>
      <c r="D45" s="353">
        <v>150</v>
      </c>
      <c r="E45" s="352" t="s">
        <v>30</v>
      </c>
      <c r="F45" s="352" t="s">
        <v>30</v>
      </c>
      <c r="G45" s="353">
        <v>30</v>
      </c>
      <c r="H45" s="352">
        <v>1</v>
      </c>
      <c r="I45" s="352">
        <f>G45/H45</f>
        <v>30</v>
      </c>
      <c r="J45" s="352">
        <v>1</v>
      </c>
      <c r="K45" s="352" t="s">
        <v>30</v>
      </c>
      <c r="L45" s="353">
        <v>2578.02</v>
      </c>
      <c r="M45" s="353">
        <v>459</v>
      </c>
      <c r="N45" s="351">
        <v>44596</v>
      </c>
      <c r="O45" s="350" t="s">
        <v>56</v>
      </c>
      <c r="P45" s="347"/>
      <c r="Q45" s="359"/>
      <c r="R45" s="359"/>
      <c r="S45" s="359"/>
      <c r="T45" s="359"/>
      <c r="U45" s="359"/>
      <c r="V45" s="359"/>
      <c r="W45" s="361"/>
      <c r="X45" s="361"/>
      <c r="Y45" s="8"/>
      <c r="Z45" s="361"/>
      <c r="AA45" s="346"/>
      <c r="AB45" s="346"/>
    </row>
    <row r="46" spans="1:29" ht="25.35" customHeight="1">
      <c r="A46" s="349">
        <v>30</v>
      </c>
      <c r="B46" s="349">
        <v>27</v>
      </c>
      <c r="C46" s="354" t="s">
        <v>411</v>
      </c>
      <c r="D46" s="353">
        <v>103.15</v>
      </c>
      <c r="E46" s="353">
        <v>263.39999999999998</v>
      </c>
      <c r="F46" s="356">
        <f>(D46-E46)/E46</f>
        <v>-0.60839028094153369</v>
      </c>
      <c r="G46" s="353">
        <v>19</v>
      </c>
      <c r="H46" s="352">
        <v>3</v>
      </c>
      <c r="I46" s="352">
        <f>G46/H46</f>
        <v>6.333333333333333</v>
      </c>
      <c r="J46" s="352">
        <v>1</v>
      </c>
      <c r="K46" s="352">
        <v>12</v>
      </c>
      <c r="L46" s="353">
        <v>317181</v>
      </c>
      <c r="M46" s="353">
        <v>64364</v>
      </c>
      <c r="N46" s="351">
        <v>44554</v>
      </c>
      <c r="O46" s="350" t="s">
        <v>52</v>
      </c>
      <c r="P46" s="347"/>
      <c r="Q46" s="359"/>
      <c r="R46" s="359"/>
      <c r="S46" s="359"/>
      <c r="T46" s="360"/>
      <c r="U46" s="360"/>
      <c r="V46" s="360"/>
      <c r="W46" s="360"/>
      <c r="X46" s="361"/>
      <c r="Y46" s="8"/>
      <c r="Z46" s="360"/>
      <c r="AA46" s="346"/>
      <c r="AB46" s="346"/>
    </row>
    <row r="47" spans="1:29" ht="25.2" customHeight="1">
      <c r="A47" s="248"/>
      <c r="B47" s="248"/>
      <c r="C47" s="266" t="s">
        <v>116</v>
      </c>
      <c r="D47" s="348">
        <f>SUM(D35:D46)</f>
        <v>282014.26000000007</v>
      </c>
      <c r="E47" s="348">
        <v>288842.65999999997</v>
      </c>
      <c r="F47" s="108">
        <f>(D47-E47)/E47</f>
        <v>-2.3640552264682466E-2</v>
      </c>
      <c r="G47" s="348">
        <f t="shared" ref="G47" si="5">SUM(G35:G46)</f>
        <v>47340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55" t="s">
        <v>30</v>
      </c>
      <c r="C49" s="354" t="s">
        <v>367</v>
      </c>
      <c r="D49" s="353">
        <v>54</v>
      </c>
      <c r="E49" s="352" t="s">
        <v>30</v>
      </c>
      <c r="F49" s="352" t="s">
        <v>30</v>
      </c>
      <c r="G49" s="353">
        <v>10</v>
      </c>
      <c r="H49" s="352">
        <v>1</v>
      </c>
      <c r="I49" s="352">
        <f>G49/H49</f>
        <v>10</v>
      </c>
      <c r="J49" s="352">
        <v>1</v>
      </c>
      <c r="K49" s="352" t="s">
        <v>30</v>
      </c>
      <c r="L49" s="353">
        <v>639218</v>
      </c>
      <c r="M49" s="353">
        <v>92155</v>
      </c>
      <c r="N49" s="351">
        <v>44526</v>
      </c>
      <c r="O49" s="350" t="s">
        <v>52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61"/>
      <c r="AA49" s="346"/>
      <c r="AB49" s="346"/>
    </row>
    <row r="50" spans="1:29" ht="25.35" customHeight="1">
      <c r="A50" s="349">
        <v>32</v>
      </c>
      <c r="B50" s="120">
        <v>31</v>
      </c>
      <c r="C50" s="354" t="s">
        <v>481</v>
      </c>
      <c r="D50" s="353">
        <v>49</v>
      </c>
      <c r="E50" s="352">
        <v>61</v>
      </c>
      <c r="F50" s="356">
        <f>(D50-E50)/E50</f>
        <v>-0.19672131147540983</v>
      </c>
      <c r="G50" s="353">
        <v>7</v>
      </c>
      <c r="H50" s="352">
        <v>1</v>
      </c>
      <c r="I50" s="352">
        <f>G50/H50</f>
        <v>7</v>
      </c>
      <c r="J50" s="352">
        <v>1</v>
      </c>
      <c r="K50" s="352" t="s">
        <v>30</v>
      </c>
      <c r="L50" s="353">
        <v>50209</v>
      </c>
      <c r="M50" s="353">
        <v>8597</v>
      </c>
      <c r="N50" s="351">
        <v>44512</v>
      </c>
      <c r="O50" s="350" t="s">
        <v>33</v>
      </c>
      <c r="P50" s="347"/>
      <c r="Q50" s="359"/>
      <c r="R50" s="359"/>
      <c r="S50" s="359"/>
      <c r="T50" s="359"/>
      <c r="U50" s="335"/>
      <c r="V50" s="360"/>
      <c r="W50" s="360"/>
      <c r="X50" s="346"/>
      <c r="Y50" s="361"/>
      <c r="Z50" s="361"/>
      <c r="AA50" s="8"/>
      <c r="AB50" s="346"/>
      <c r="AC50" s="346"/>
    </row>
    <row r="51" spans="1:29" ht="25.35" customHeight="1">
      <c r="A51" s="349">
        <v>33</v>
      </c>
      <c r="B51" s="355" t="s">
        <v>30</v>
      </c>
      <c r="C51" s="354" t="s">
        <v>463</v>
      </c>
      <c r="D51" s="353">
        <v>28</v>
      </c>
      <c r="E51" s="352" t="s">
        <v>30</v>
      </c>
      <c r="F51" s="352" t="s">
        <v>30</v>
      </c>
      <c r="G51" s="353">
        <v>4</v>
      </c>
      <c r="H51" s="352">
        <v>1</v>
      </c>
      <c r="I51" s="352">
        <f>G51/H51</f>
        <v>4</v>
      </c>
      <c r="J51" s="352">
        <v>1</v>
      </c>
      <c r="K51" s="352" t="s">
        <v>30</v>
      </c>
      <c r="L51" s="353">
        <v>35878</v>
      </c>
      <c r="M51" s="353">
        <v>6911</v>
      </c>
      <c r="N51" s="351">
        <v>44589</v>
      </c>
      <c r="O51" s="350" t="s">
        <v>33</v>
      </c>
      <c r="P51" s="347"/>
      <c r="Q51" s="359"/>
      <c r="R51" s="359"/>
      <c r="S51" s="359"/>
      <c r="T51" s="359"/>
      <c r="U51" s="359"/>
      <c r="V51" s="359"/>
      <c r="W51" s="360"/>
      <c r="X51" s="346"/>
      <c r="Y51" s="361"/>
      <c r="Z51" s="361"/>
      <c r="AA51" s="8"/>
      <c r="AB51" s="346"/>
    </row>
    <row r="52" spans="1:29" ht="25.35" customHeight="1">
      <c r="A52" s="349">
        <v>34</v>
      </c>
      <c r="B52" s="355" t="s">
        <v>30</v>
      </c>
      <c r="C52" s="354" t="s">
        <v>389</v>
      </c>
      <c r="D52" s="353">
        <v>26</v>
      </c>
      <c r="E52" s="352" t="s">
        <v>30</v>
      </c>
      <c r="F52" s="352" t="s">
        <v>30</v>
      </c>
      <c r="G52" s="353">
        <v>7</v>
      </c>
      <c r="H52" s="352">
        <v>1</v>
      </c>
      <c r="I52" s="352">
        <f>G52/H52</f>
        <v>7</v>
      </c>
      <c r="J52" s="352">
        <v>1</v>
      </c>
      <c r="K52" s="352" t="s">
        <v>30</v>
      </c>
      <c r="L52" s="353">
        <v>11070.86</v>
      </c>
      <c r="M52" s="353">
        <v>1981</v>
      </c>
      <c r="N52" s="351">
        <v>44533</v>
      </c>
      <c r="O52" s="350" t="s">
        <v>43</v>
      </c>
      <c r="P52" s="347"/>
      <c r="Q52" s="359"/>
      <c r="R52" s="359"/>
      <c r="S52" s="359"/>
      <c r="T52" s="359"/>
      <c r="U52" s="360"/>
      <c r="V52" s="360"/>
      <c r="W52" s="360"/>
      <c r="X52" s="346"/>
      <c r="Y52" s="361"/>
      <c r="Z52" s="361"/>
      <c r="AA52" s="8"/>
      <c r="AB52" s="346"/>
    </row>
    <row r="53" spans="1:29" ht="25.35" customHeight="1">
      <c r="A53" s="248"/>
      <c r="B53" s="248"/>
      <c r="C53" s="266" t="s">
        <v>125</v>
      </c>
      <c r="D53" s="348">
        <f>SUM(D47:D52)</f>
        <v>282171.26000000007</v>
      </c>
      <c r="E53" s="348">
        <v>288903.65999999997</v>
      </c>
      <c r="F53" s="108">
        <f t="shared" ref="F53" si="6">(D53-E53)/E53</f>
        <v>-2.3303270024339282E-2</v>
      </c>
      <c r="G53" s="348">
        <f t="shared" ref="G53" si="7">SUM(G47:G52)</f>
        <v>47368</v>
      </c>
      <c r="H53" s="348"/>
      <c r="I53" s="251"/>
      <c r="J53" s="250"/>
      <c r="K53" s="252"/>
      <c r="L53" s="253"/>
      <c r="M53" s="257"/>
      <c r="N53" s="254"/>
      <c r="O53" s="281"/>
      <c r="R53" s="347"/>
    </row>
    <row r="54" spans="1:29" ht="23.1" customHeight="1">
      <c r="W54" s="33"/>
    </row>
    <row r="55" spans="1:29" ht="17.25" customHeight="1"/>
    <row r="66" spans="16:18">
      <c r="R66" s="347"/>
    </row>
    <row r="71" spans="16:18">
      <c r="P71" s="34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8.44140625" style="345" customWidth="1"/>
    <col min="19" max="19" width="1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88671875" style="345" customWidth="1"/>
    <col min="25" max="25" width="14.44140625" style="345" bestFit="1" customWidth="1"/>
    <col min="26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526</v>
      </c>
      <c r="F1" s="235"/>
      <c r="G1" s="235"/>
      <c r="H1" s="235"/>
      <c r="I1" s="235"/>
    </row>
    <row r="2" spans="1:29" ht="19.5" customHeight="1">
      <c r="E2" s="235" t="s">
        <v>527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X5" s="33"/>
    </row>
    <row r="6" spans="1:29" ht="21.6">
      <c r="A6" s="415"/>
      <c r="B6" s="415"/>
      <c r="C6" s="418"/>
      <c r="D6" s="237" t="s">
        <v>524</v>
      </c>
      <c r="E6" s="237" t="s">
        <v>511</v>
      </c>
      <c r="F6" s="418"/>
      <c r="G6" s="418" t="s">
        <v>524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X8" s="33"/>
    </row>
    <row r="9" spans="1:29" ht="15" customHeight="1">
      <c r="A9" s="414"/>
      <c r="B9" s="414"/>
      <c r="C9" s="417" t="s">
        <v>13</v>
      </c>
      <c r="D9" s="366"/>
      <c r="E9" s="366"/>
      <c r="F9" s="417" t="s">
        <v>15</v>
      </c>
      <c r="G9" s="366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9" ht="21.6">
      <c r="A10" s="415"/>
      <c r="B10" s="415"/>
      <c r="C10" s="418"/>
      <c r="D10" s="367" t="s">
        <v>525</v>
      </c>
      <c r="E10" s="367" t="s">
        <v>512</v>
      </c>
      <c r="F10" s="418"/>
      <c r="G10" s="367" t="s">
        <v>525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9">
      <c r="A11" s="415"/>
      <c r="B11" s="415"/>
      <c r="C11" s="418"/>
      <c r="D11" s="367" t="s">
        <v>14</v>
      </c>
      <c r="E11" s="237" t="s">
        <v>14</v>
      </c>
      <c r="F11" s="418"/>
      <c r="G11" s="367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X11" s="33"/>
    </row>
    <row r="12" spans="1:29" ht="15.6" customHeight="1" thickBot="1">
      <c r="A12" s="415"/>
      <c r="B12" s="416"/>
      <c r="C12" s="419"/>
      <c r="D12" s="368"/>
      <c r="E12" s="238" t="s">
        <v>2</v>
      </c>
      <c r="F12" s="419"/>
      <c r="G12" s="368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33"/>
      <c r="Y12" s="8"/>
      <c r="Z12" s="346"/>
    </row>
    <row r="13" spans="1:29" ht="25.35" customHeight="1">
      <c r="A13" s="349">
        <v>1</v>
      </c>
      <c r="B13" s="349" t="s">
        <v>67</v>
      </c>
      <c r="C13" s="354" t="s">
        <v>515</v>
      </c>
      <c r="D13" s="353">
        <v>128525.15</v>
      </c>
      <c r="E13" s="352" t="s">
        <v>30</v>
      </c>
      <c r="F13" s="352" t="s">
        <v>30</v>
      </c>
      <c r="G13" s="353">
        <v>18357</v>
      </c>
      <c r="H13" s="352">
        <v>351</v>
      </c>
      <c r="I13" s="352">
        <f>G13/H13</f>
        <v>52.299145299145302</v>
      </c>
      <c r="J13" s="352">
        <v>19</v>
      </c>
      <c r="K13" s="352">
        <v>1</v>
      </c>
      <c r="L13" s="353">
        <v>139897.68</v>
      </c>
      <c r="M13" s="353">
        <v>20031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62">
        <v>1</v>
      </c>
      <c r="C14" s="354" t="s">
        <v>496</v>
      </c>
      <c r="D14" s="353">
        <v>31200.51</v>
      </c>
      <c r="E14" s="352">
        <v>45366.7</v>
      </c>
      <c r="F14" s="356">
        <f>(D14-E14)/E14</f>
        <v>-0.31225965300539821</v>
      </c>
      <c r="G14" s="353">
        <v>5049</v>
      </c>
      <c r="H14" s="352">
        <v>194</v>
      </c>
      <c r="I14" s="352">
        <f>G14/H14</f>
        <v>26.02577319587629</v>
      </c>
      <c r="J14" s="352">
        <v>9</v>
      </c>
      <c r="K14" s="352">
        <v>3</v>
      </c>
      <c r="L14" s="353">
        <v>174088.57</v>
      </c>
      <c r="M14" s="353">
        <v>24559</v>
      </c>
      <c r="N14" s="351">
        <v>44610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15</v>
      </c>
      <c r="C15" s="354" t="s">
        <v>519</v>
      </c>
      <c r="D15" s="353">
        <v>18421.71</v>
      </c>
      <c r="E15" s="352">
        <v>2858.75</v>
      </c>
      <c r="F15" s="356">
        <f>(D15-E15)/E15</f>
        <v>5.4439737647573239</v>
      </c>
      <c r="G15" s="353">
        <v>3598</v>
      </c>
      <c r="H15" s="352">
        <v>94</v>
      </c>
      <c r="I15" s="352">
        <f>G15/H15</f>
        <v>38.276595744680854</v>
      </c>
      <c r="J15" s="352">
        <v>27</v>
      </c>
      <c r="K15" s="352">
        <v>2</v>
      </c>
      <c r="L15" s="353">
        <v>21357.46</v>
      </c>
      <c r="M15" s="353">
        <v>4061</v>
      </c>
      <c r="N15" s="351">
        <v>44617</v>
      </c>
      <c r="O15" s="350" t="s">
        <v>287</v>
      </c>
      <c r="P15" s="347"/>
      <c r="Q15" s="359"/>
      <c r="R15" s="359"/>
      <c r="S15" s="359"/>
      <c r="T15" s="359"/>
      <c r="V15" s="346"/>
      <c r="W15" s="33"/>
      <c r="X15" s="347"/>
      <c r="Y15" s="8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516</v>
      </c>
      <c r="D16" s="353">
        <v>17679</v>
      </c>
      <c r="E16" s="352">
        <v>19264</v>
      </c>
      <c r="F16" s="356">
        <f>(D16-E16)/E16</f>
        <v>-8.227782392026578E-2</v>
      </c>
      <c r="G16" s="353">
        <v>3630</v>
      </c>
      <c r="H16" s="352" t="s">
        <v>30</v>
      </c>
      <c r="I16" s="352" t="s">
        <v>30</v>
      </c>
      <c r="J16" s="352">
        <v>17</v>
      </c>
      <c r="K16" s="352">
        <v>2</v>
      </c>
      <c r="L16" s="353">
        <v>38770</v>
      </c>
      <c r="M16" s="353">
        <v>7942</v>
      </c>
      <c r="N16" s="351">
        <v>44617</v>
      </c>
      <c r="O16" s="350" t="s">
        <v>31</v>
      </c>
      <c r="P16" s="347"/>
      <c r="Q16" s="359"/>
      <c r="R16" s="359"/>
      <c r="S16" s="335"/>
      <c r="T16" s="359"/>
      <c r="V16" s="360"/>
      <c r="W16" s="360"/>
      <c r="X16" s="361"/>
      <c r="Y16" s="360"/>
      <c r="Z16" s="361"/>
      <c r="AA16" s="8"/>
      <c r="AB16" s="346"/>
      <c r="AC16" s="346"/>
    </row>
    <row r="17" spans="1:29" ht="25.35" customHeight="1">
      <c r="A17" s="349">
        <v>5</v>
      </c>
      <c r="B17" s="349">
        <v>2</v>
      </c>
      <c r="C17" s="354" t="s">
        <v>497</v>
      </c>
      <c r="D17" s="353">
        <v>16752.7</v>
      </c>
      <c r="E17" s="352">
        <v>21354.17</v>
      </c>
      <c r="F17" s="356">
        <f>(D17-E17)/E17</f>
        <v>-0.21548343953429228</v>
      </c>
      <c r="G17" s="353">
        <v>2689</v>
      </c>
      <c r="H17" s="352">
        <v>148</v>
      </c>
      <c r="I17" s="352">
        <f>G17/H17</f>
        <v>18.168918918918919</v>
      </c>
      <c r="J17" s="352">
        <v>21</v>
      </c>
      <c r="K17" s="352">
        <v>3</v>
      </c>
      <c r="L17" s="353">
        <v>115023.34</v>
      </c>
      <c r="M17" s="353">
        <v>19139</v>
      </c>
      <c r="N17" s="351">
        <v>44610</v>
      </c>
      <c r="O17" s="350" t="s">
        <v>183</v>
      </c>
      <c r="P17" s="78"/>
      <c r="Q17" s="359"/>
      <c r="R17" s="359"/>
      <c r="S17" s="335"/>
      <c r="T17" s="359"/>
      <c r="V17" s="360"/>
      <c r="W17" s="360"/>
      <c r="X17" s="8"/>
      <c r="Y17" s="361"/>
      <c r="Z17" s="360"/>
      <c r="AA17" s="361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520</v>
      </c>
      <c r="D18" s="353">
        <v>14283.22</v>
      </c>
      <c r="E18" s="352" t="s">
        <v>30</v>
      </c>
      <c r="F18" s="352" t="s">
        <v>30</v>
      </c>
      <c r="G18" s="353">
        <v>2949</v>
      </c>
      <c r="H18" s="352">
        <v>156</v>
      </c>
      <c r="I18" s="352">
        <f t="shared" ref="I18:I22" si="0">G18/H18</f>
        <v>18.903846153846153</v>
      </c>
      <c r="J18" s="352">
        <v>17</v>
      </c>
      <c r="K18" s="352">
        <v>1</v>
      </c>
      <c r="L18" s="353">
        <v>14283.22</v>
      </c>
      <c r="M18" s="353">
        <v>2949</v>
      </c>
      <c r="N18" s="351">
        <v>44624</v>
      </c>
      <c r="O18" s="350" t="s">
        <v>56</v>
      </c>
      <c r="P18" s="347"/>
      <c r="Q18" s="359"/>
      <c r="R18" s="359"/>
      <c r="S18" s="359"/>
      <c r="T18" s="359"/>
      <c r="V18" s="347"/>
      <c r="W18" s="346"/>
      <c r="X18" s="8"/>
      <c r="Y18" s="347"/>
      <c r="Z18" s="346"/>
      <c r="AC18" s="346"/>
    </row>
    <row r="19" spans="1:29" ht="25.35" customHeight="1">
      <c r="A19" s="349">
        <v>7</v>
      </c>
      <c r="B19" s="349">
        <v>6</v>
      </c>
      <c r="C19" s="354" t="s">
        <v>508</v>
      </c>
      <c r="D19" s="353">
        <v>9322.59</v>
      </c>
      <c r="E19" s="352">
        <v>10976.06</v>
      </c>
      <c r="F19" s="356">
        <f>(D19-E19)/E19</f>
        <v>-0.15064330916558397</v>
      </c>
      <c r="G19" s="353">
        <v>1498</v>
      </c>
      <c r="H19" s="352">
        <v>79</v>
      </c>
      <c r="I19" s="352">
        <f t="shared" si="0"/>
        <v>18.962025316455698</v>
      </c>
      <c r="J19" s="352">
        <v>12</v>
      </c>
      <c r="K19" s="352">
        <v>2</v>
      </c>
      <c r="L19" s="353">
        <v>20871.25</v>
      </c>
      <c r="M19" s="353">
        <v>3364</v>
      </c>
      <c r="N19" s="351">
        <v>44617</v>
      </c>
      <c r="O19" s="350" t="s">
        <v>34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49">
        <v>4</v>
      </c>
      <c r="C20" s="354" t="s">
        <v>502</v>
      </c>
      <c r="D20" s="353">
        <v>9298.01</v>
      </c>
      <c r="E20" s="352">
        <v>14715.26</v>
      </c>
      <c r="F20" s="356">
        <f>(D20-E20)/E20</f>
        <v>-0.36813824560354352</v>
      </c>
      <c r="G20" s="353">
        <v>1898</v>
      </c>
      <c r="H20" s="352">
        <v>152</v>
      </c>
      <c r="I20" s="352">
        <f t="shared" si="0"/>
        <v>12.486842105263158</v>
      </c>
      <c r="J20" s="352">
        <v>14</v>
      </c>
      <c r="K20" s="352">
        <v>3</v>
      </c>
      <c r="L20" s="353">
        <v>53073.79</v>
      </c>
      <c r="M20" s="353">
        <v>10946</v>
      </c>
      <c r="N20" s="351">
        <v>44610</v>
      </c>
      <c r="O20" s="350" t="s">
        <v>43</v>
      </c>
      <c r="P20" s="347"/>
      <c r="Q20" s="359"/>
      <c r="R20" s="359"/>
      <c r="S20" s="359"/>
      <c r="T20" s="359"/>
      <c r="V20" s="347"/>
      <c r="W20" s="360"/>
      <c r="X20" s="361"/>
      <c r="Y20" s="360"/>
      <c r="Z20" s="361"/>
      <c r="AA20" s="8"/>
      <c r="AB20" s="346"/>
      <c r="AC20" s="346"/>
    </row>
    <row r="21" spans="1:29" ht="25.35" customHeight="1">
      <c r="A21" s="349">
        <v>9</v>
      </c>
      <c r="B21" s="349">
        <v>11</v>
      </c>
      <c r="C21" s="354" t="s">
        <v>466</v>
      </c>
      <c r="D21" s="353">
        <v>6126.42</v>
      </c>
      <c r="E21" s="352">
        <v>5893.95</v>
      </c>
      <c r="F21" s="356">
        <f>(D21-E21)/E21</f>
        <v>3.9442139821342266E-2</v>
      </c>
      <c r="G21" s="353">
        <v>907</v>
      </c>
      <c r="H21" s="352">
        <v>48</v>
      </c>
      <c r="I21" s="352">
        <f t="shared" si="0"/>
        <v>18.895833333333332</v>
      </c>
      <c r="J21" s="352">
        <v>6</v>
      </c>
      <c r="K21" s="352">
        <v>5</v>
      </c>
      <c r="L21" s="353">
        <v>148009.04999999999</v>
      </c>
      <c r="M21" s="353">
        <v>20656</v>
      </c>
      <c r="N21" s="351">
        <v>44596</v>
      </c>
      <c r="O21" s="350" t="s">
        <v>27</v>
      </c>
      <c r="P21" s="347"/>
      <c r="Q21" s="359"/>
      <c r="R21" s="359"/>
      <c r="S21" s="359"/>
      <c r="T21" s="359"/>
      <c r="V21" s="347"/>
      <c r="W21" s="360"/>
      <c r="X21" s="361"/>
      <c r="Y21" s="360"/>
      <c r="Z21" s="361"/>
      <c r="AA21" s="8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523</v>
      </c>
      <c r="D22" s="353">
        <v>6118.22</v>
      </c>
      <c r="E22" s="352" t="s">
        <v>30</v>
      </c>
      <c r="F22" s="352" t="s">
        <v>30</v>
      </c>
      <c r="G22" s="353">
        <v>839</v>
      </c>
      <c r="H22" s="352">
        <v>14</v>
      </c>
      <c r="I22" s="352">
        <f t="shared" si="0"/>
        <v>59.928571428571431</v>
      </c>
      <c r="J22" s="352">
        <v>11</v>
      </c>
      <c r="K22" s="352">
        <v>0</v>
      </c>
      <c r="L22" s="353">
        <v>6118.22</v>
      </c>
      <c r="M22" s="353">
        <v>839</v>
      </c>
      <c r="N22" s="351" t="s">
        <v>190</v>
      </c>
      <c r="O22" s="350" t="s">
        <v>27</v>
      </c>
      <c r="P22" s="347"/>
      <c r="Q22" s="359"/>
      <c r="R22" s="359"/>
      <c r="S22" s="359"/>
      <c r="T22" s="359"/>
      <c r="U22" s="360"/>
      <c r="V22" s="360"/>
      <c r="W22" s="346"/>
      <c r="X22" s="361"/>
      <c r="Y22" s="8"/>
      <c r="Z22" s="360"/>
      <c r="AA22" s="361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257727.53000000003</v>
      </c>
      <c r="E23" s="348">
        <v>151257.18999999997</v>
      </c>
      <c r="F23" s="108">
        <f t="shared" ref="F23" si="1">(D23-E23)/E23</f>
        <v>0.70390267067634982</v>
      </c>
      <c r="G23" s="348">
        <f>SUM(G13:G22)</f>
        <v>41414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49">
        <v>7</v>
      </c>
      <c r="C25" s="354" t="s">
        <v>489</v>
      </c>
      <c r="D25" s="353">
        <v>4809.12</v>
      </c>
      <c r="E25" s="352">
        <v>7453.2</v>
      </c>
      <c r="F25" s="356">
        <f t="shared" ref="F25:F35" si="2">(D25-E25)/E25</f>
        <v>-0.35475768797295121</v>
      </c>
      <c r="G25" s="353">
        <v>776</v>
      </c>
      <c r="H25" s="352">
        <v>40</v>
      </c>
      <c r="I25" s="352">
        <f t="shared" ref="I25:I31" si="3">G25/H25</f>
        <v>19.399999999999999</v>
      </c>
      <c r="J25" s="352">
        <v>5</v>
      </c>
      <c r="K25" s="352">
        <v>4</v>
      </c>
      <c r="L25" s="353">
        <v>88348</v>
      </c>
      <c r="M25" s="353">
        <v>13790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60"/>
      <c r="V25" s="360"/>
      <c r="W25" s="346"/>
      <c r="X25" s="361"/>
      <c r="Y25" s="8"/>
      <c r="Z25" s="361"/>
      <c r="AA25" s="360"/>
      <c r="AB25" s="346"/>
    </row>
    <row r="26" spans="1:29" ht="25.35" customHeight="1">
      <c r="A26" s="349">
        <v>12</v>
      </c>
      <c r="B26" s="349">
        <v>8</v>
      </c>
      <c r="C26" s="354" t="s">
        <v>479</v>
      </c>
      <c r="D26" s="353">
        <v>4784.1899999999996</v>
      </c>
      <c r="E26" s="352">
        <v>7141.22</v>
      </c>
      <c r="F26" s="356">
        <f t="shared" si="2"/>
        <v>-0.33005984971755536</v>
      </c>
      <c r="G26" s="353">
        <v>953</v>
      </c>
      <c r="H26" s="352">
        <v>82</v>
      </c>
      <c r="I26" s="352">
        <f t="shared" si="3"/>
        <v>11.621951219512194</v>
      </c>
      <c r="J26" s="352">
        <v>10</v>
      </c>
      <c r="K26" s="352">
        <v>4</v>
      </c>
      <c r="L26" s="353">
        <v>95943.05</v>
      </c>
      <c r="M26" s="353">
        <v>19677</v>
      </c>
      <c r="N26" s="351">
        <v>44603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49">
        <v>14</v>
      </c>
      <c r="C27" s="354" t="s">
        <v>368</v>
      </c>
      <c r="D27" s="353">
        <v>3209.51</v>
      </c>
      <c r="E27" s="353">
        <v>3736.81</v>
      </c>
      <c r="F27" s="356">
        <f t="shared" si="2"/>
        <v>-0.14110966305485154</v>
      </c>
      <c r="G27" s="353">
        <v>602</v>
      </c>
      <c r="H27" s="352">
        <v>31</v>
      </c>
      <c r="I27" s="352">
        <f t="shared" si="3"/>
        <v>19.419354838709676</v>
      </c>
      <c r="J27" s="352">
        <v>5</v>
      </c>
      <c r="K27" s="352">
        <v>15</v>
      </c>
      <c r="L27" s="353">
        <v>212715</v>
      </c>
      <c r="M27" s="353">
        <v>42291</v>
      </c>
      <c r="N27" s="351">
        <v>44526</v>
      </c>
      <c r="O27" s="350" t="s">
        <v>32</v>
      </c>
      <c r="P27" s="347"/>
      <c r="Q27" s="359"/>
      <c r="R27" s="359"/>
      <c r="S27" s="335"/>
      <c r="T27" s="359"/>
      <c r="V27" s="360"/>
      <c r="W27" s="360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49">
        <v>10</v>
      </c>
      <c r="C28" s="354" t="s">
        <v>490</v>
      </c>
      <c r="D28" s="353">
        <v>2737.81</v>
      </c>
      <c r="E28" s="352">
        <v>6664.93</v>
      </c>
      <c r="F28" s="356">
        <f t="shared" si="2"/>
        <v>-0.58922149219871778</v>
      </c>
      <c r="G28" s="353">
        <v>396</v>
      </c>
      <c r="H28" s="352">
        <v>21</v>
      </c>
      <c r="I28" s="352">
        <f t="shared" si="3"/>
        <v>18.857142857142858</v>
      </c>
      <c r="J28" s="352">
        <v>4</v>
      </c>
      <c r="K28" s="352">
        <v>4</v>
      </c>
      <c r="L28" s="353">
        <v>110517</v>
      </c>
      <c r="M28" s="353">
        <v>15499</v>
      </c>
      <c r="N28" s="351">
        <v>44603</v>
      </c>
      <c r="O28" s="350" t="s">
        <v>52</v>
      </c>
      <c r="P28" s="347"/>
      <c r="Q28" s="359"/>
      <c r="R28" s="359"/>
      <c r="S28" s="335"/>
      <c r="T28" s="359"/>
      <c r="V28" s="360"/>
      <c r="W28" s="360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49">
        <v>12</v>
      </c>
      <c r="C29" s="354" t="s">
        <v>510</v>
      </c>
      <c r="D29" s="353">
        <v>2593.4699999999998</v>
      </c>
      <c r="E29" s="352">
        <v>4909.17</v>
      </c>
      <c r="F29" s="356">
        <f t="shared" si="2"/>
        <v>-0.47170906690947761</v>
      </c>
      <c r="G29" s="353">
        <v>412</v>
      </c>
      <c r="H29" s="352">
        <v>31</v>
      </c>
      <c r="I29" s="352">
        <f t="shared" si="3"/>
        <v>13.290322580645162</v>
      </c>
      <c r="J29" s="352">
        <v>7</v>
      </c>
      <c r="K29" s="352">
        <v>2</v>
      </c>
      <c r="L29" s="353">
        <v>7890</v>
      </c>
      <c r="M29" s="353">
        <v>1352</v>
      </c>
      <c r="N29" s="351">
        <v>44617</v>
      </c>
      <c r="O29" s="350" t="s">
        <v>52</v>
      </c>
      <c r="P29" s="347"/>
      <c r="Q29" s="359"/>
      <c r="R29" s="359"/>
      <c r="S29" s="359"/>
      <c r="T29" s="359"/>
      <c r="V29" s="330"/>
      <c r="W29" s="330"/>
      <c r="X29" s="8"/>
      <c r="Y29" s="330"/>
      <c r="Z29" s="360"/>
      <c r="AA29" s="361"/>
      <c r="AB29" s="346"/>
      <c r="AC29" s="346"/>
    </row>
    <row r="30" spans="1:29" ht="25.35" customHeight="1">
      <c r="A30" s="349">
        <v>16</v>
      </c>
      <c r="B30" s="349">
        <v>9</v>
      </c>
      <c r="C30" s="354" t="s">
        <v>517</v>
      </c>
      <c r="D30" s="353">
        <v>2005.92</v>
      </c>
      <c r="E30" s="352">
        <v>6949.12</v>
      </c>
      <c r="F30" s="356">
        <f t="shared" si="2"/>
        <v>-0.71134186774728314</v>
      </c>
      <c r="G30" s="353">
        <v>299</v>
      </c>
      <c r="H30" s="352">
        <v>36</v>
      </c>
      <c r="I30" s="352">
        <f t="shared" si="3"/>
        <v>8.3055555555555554</v>
      </c>
      <c r="J30" s="352">
        <v>6</v>
      </c>
      <c r="K30" s="352">
        <v>2</v>
      </c>
      <c r="L30" s="353">
        <v>8955</v>
      </c>
      <c r="M30" s="353">
        <v>1373</v>
      </c>
      <c r="N30" s="351">
        <v>44617</v>
      </c>
      <c r="O30" s="350" t="s">
        <v>33</v>
      </c>
      <c r="P30" s="347"/>
      <c r="Q30" s="359"/>
      <c r="R30" s="359"/>
      <c r="S30" s="359"/>
      <c r="T30" s="359"/>
      <c r="W30" s="360"/>
      <c r="X30" s="8"/>
      <c r="Y30" s="361"/>
      <c r="Z30" s="360"/>
      <c r="AA30" s="361"/>
      <c r="AB30" s="346"/>
      <c r="AC30" s="346"/>
    </row>
    <row r="31" spans="1:29" ht="25.35" customHeight="1">
      <c r="A31" s="349">
        <v>17</v>
      </c>
      <c r="B31" s="349">
        <v>19</v>
      </c>
      <c r="C31" s="354" t="s">
        <v>427</v>
      </c>
      <c r="D31" s="353">
        <v>1775.49</v>
      </c>
      <c r="E31" s="352">
        <v>2256.75</v>
      </c>
      <c r="F31" s="356">
        <f t="shared" si="2"/>
        <v>-0.21325357261548686</v>
      </c>
      <c r="G31" s="353">
        <v>344</v>
      </c>
      <c r="H31" s="352">
        <v>18</v>
      </c>
      <c r="I31" s="352">
        <f t="shared" si="3"/>
        <v>19.111111111111111</v>
      </c>
      <c r="J31" s="352">
        <v>3</v>
      </c>
      <c r="K31" s="352">
        <v>9</v>
      </c>
      <c r="L31" s="353">
        <v>180088</v>
      </c>
      <c r="M31" s="353">
        <v>35268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60"/>
      <c r="W31" s="360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349">
        <v>13</v>
      </c>
      <c r="C32" s="354" t="s">
        <v>429</v>
      </c>
      <c r="D32" s="353">
        <v>1672.13</v>
      </c>
      <c r="E32" s="352">
        <v>3853.21</v>
      </c>
      <c r="F32" s="356">
        <f t="shared" si="2"/>
        <v>-0.56604233872537435</v>
      </c>
      <c r="G32" s="353">
        <v>316</v>
      </c>
      <c r="H32" s="352" t="s">
        <v>30</v>
      </c>
      <c r="I32" s="352" t="s">
        <v>30</v>
      </c>
      <c r="J32" s="352">
        <v>3</v>
      </c>
      <c r="K32" s="352">
        <v>10</v>
      </c>
      <c r="L32" s="353">
        <v>618098.84</v>
      </c>
      <c r="M32" s="353">
        <v>87062</v>
      </c>
      <c r="N32" s="351">
        <v>44561</v>
      </c>
      <c r="O32" s="350" t="s">
        <v>430</v>
      </c>
      <c r="P32" s="347"/>
      <c r="Q32" s="359"/>
      <c r="R32" s="359"/>
      <c r="S32" s="359"/>
      <c r="T32" s="359"/>
      <c r="U32" s="347"/>
      <c r="V32" s="347"/>
      <c r="W32" s="347"/>
      <c r="X32" s="346"/>
      <c r="Y32" s="8"/>
      <c r="Z32" s="347"/>
      <c r="AC32" s="346"/>
    </row>
    <row r="33" spans="1:29" ht="25.35" customHeight="1">
      <c r="A33" s="349">
        <v>19</v>
      </c>
      <c r="B33" s="349">
        <v>16</v>
      </c>
      <c r="C33" s="354" t="s">
        <v>509</v>
      </c>
      <c r="D33" s="353">
        <v>1533.04</v>
      </c>
      <c r="E33" s="352">
        <v>2833.01</v>
      </c>
      <c r="F33" s="356">
        <f t="shared" si="2"/>
        <v>-0.45886530580548607</v>
      </c>
      <c r="G33" s="353">
        <v>250</v>
      </c>
      <c r="H33" s="352">
        <v>13</v>
      </c>
      <c r="I33" s="352">
        <f>G33/H33</f>
        <v>19.23076923076923</v>
      </c>
      <c r="J33" s="352">
        <v>3</v>
      </c>
      <c r="K33" s="352">
        <v>3</v>
      </c>
      <c r="L33" s="353">
        <v>14415</v>
      </c>
      <c r="M33" s="353">
        <v>2170</v>
      </c>
      <c r="N33" s="351">
        <v>44610</v>
      </c>
      <c r="O33" s="350" t="s">
        <v>113</v>
      </c>
      <c r="P33" s="347"/>
      <c r="Q33" s="359"/>
      <c r="R33" s="359"/>
      <c r="S33" s="359"/>
      <c r="T33" s="359"/>
      <c r="V33" s="360"/>
      <c r="W33" s="360"/>
      <c r="X33" s="361"/>
      <c r="Y33" s="360"/>
      <c r="Z33" s="361"/>
      <c r="AA33" s="8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467</v>
      </c>
      <c r="D34" s="353">
        <v>1488</v>
      </c>
      <c r="E34" s="352">
        <v>2375</v>
      </c>
      <c r="F34" s="356">
        <f t="shared" si="2"/>
        <v>-0.37347368421052629</v>
      </c>
      <c r="G34" s="353">
        <v>294</v>
      </c>
      <c r="H34" s="352" t="s">
        <v>30</v>
      </c>
      <c r="I34" s="352" t="s">
        <v>30</v>
      </c>
      <c r="J34" s="352">
        <v>4</v>
      </c>
      <c r="K34" s="352">
        <v>5</v>
      </c>
      <c r="L34" s="353">
        <v>45844</v>
      </c>
      <c r="M34" s="353">
        <v>9273</v>
      </c>
      <c r="N34" s="351">
        <v>44596</v>
      </c>
      <c r="O34" s="350" t="s">
        <v>31</v>
      </c>
      <c r="P34" s="347"/>
      <c r="Q34" s="359"/>
      <c r="R34" s="359"/>
      <c r="S34" s="359"/>
      <c r="T34" s="359"/>
      <c r="V34" s="347"/>
      <c r="W34" s="360"/>
      <c r="X34" s="361"/>
      <c r="Y34" s="360"/>
      <c r="Z34" s="361"/>
      <c r="AA34" s="8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284336.20999999996</v>
      </c>
      <c r="E35" s="348">
        <v>184072.35</v>
      </c>
      <c r="F35" s="108">
        <f t="shared" si="2"/>
        <v>0.5446981037619173</v>
      </c>
      <c r="G35" s="348">
        <f t="shared" ref="G35" si="4">SUM(G23:G34)</f>
        <v>46056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 t="s">
        <v>40</v>
      </c>
      <c r="C37" s="354" t="s">
        <v>522</v>
      </c>
      <c r="D37" s="353">
        <v>1331.67</v>
      </c>
      <c r="E37" s="352" t="s">
        <v>30</v>
      </c>
      <c r="F37" s="352" t="s">
        <v>30</v>
      </c>
      <c r="G37" s="353">
        <v>279</v>
      </c>
      <c r="H37" s="352">
        <v>4</v>
      </c>
      <c r="I37" s="352">
        <f>G37/H37</f>
        <v>69.75</v>
      </c>
      <c r="J37" s="352">
        <v>4</v>
      </c>
      <c r="K37" s="352">
        <v>0</v>
      </c>
      <c r="L37" s="353">
        <v>1332</v>
      </c>
      <c r="M37" s="353">
        <v>279</v>
      </c>
      <c r="N37" s="351" t="s">
        <v>190</v>
      </c>
      <c r="O37" s="350" t="s">
        <v>32</v>
      </c>
      <c r="P37" s="347"/>
      <c r="Q37" s="359"/>
      <c r="R37" s="359"/>
      <c r="S37" s="359"/>
      <c r="T37" s="359"/>
      <c r="U37" s="359"/>
      <c r="V37" s="359"/>
      <c r="W37" s="359"/>
      <c r="X37" s="8"/>
      <c r="Y37" s="361"/>
      <c r="Z37" s="361"/>
      <c r="AA37" s="346"/>
      <c r="AB37" s="346"/>
    </row>
    <row r="38" spans="1:29" ht="25.35" customHeight="1">
      <c r="A38" s="349">
        <v>22</v>
      </c>
      <c r="B38" s="349">
        <v>18</v>
      </c>
      <c r="C38" s="354" t="s">
        <v>412</v>
      </c>
      <c r="D38" s="353">
        <v>633.48</v>
      </c>
      <c r="E38" s="353">
        <v>2335.4499999999998</v>
      </c>
      <c r="F38" s="356">
        <f>(D38-E38)/E38</f>
        <v>-0.72875462972874605</v>
      </c>
      <c r="G38" s="353">
        <v>112</v>
      </c>
      <c r="H38" s="352">
        <v>8</v>
      </c>
      <c r="I38" s="352">
        <f>G38/H38</f>
        <v>14</v>
      </c>
      <c r="J38" s="352">
        <v>2</v>
      </c>
      <c r="K38" s="352">
        <v>12</v>
      </c>
      <c r="L38" s="353">
        <v>797093.03</v>
      </c>
      <c r="M38" s="353">
        <v>115869</v>
      </c>
      <c r="N38" s="351">
        <v>44547</v>
      </c>
      <c r="O38" s="350" t="s">
        <v>73</v>
      </c>
      <c r="P38" s="347"/>
      <c r="Q38" s="359"/>
      <c r="R38" s="359"/>
      <c r="S38" s="359"/>
      <c r="T38" s="359"/>
      <c r="U38" s="359"/>
      <c r="V38" s="359"/>
      <c r="W38" s="359"/>
      <c r="X38" s="8"/>
      <c r="Y38" s="361"/>
      <c r="Z38" s="361"/>
      <c r="AA38" s="346"/>
      <c r="AB38" s="346"/>
    </row>
    <row r="39" spans="1:29" ht="25.35" customHeight="1">
      <c r="A39" s="349">
        <v>23</v>
      </c>
      <c r="B39" s="349" t="s">
        <v>67</v>
      </c>
      <c r="C39" s="354" t="s">
        <v>521</v>
      </c>
      <c r="D39" s="353">
        <v>614.9</v>
      </c>
      <c r="E39" s="352" t="s">
        <v>30</v>
      </c>
      <c r="F39" s="352" t="s">
        <v>30</v>
      </c>
      <c r="G39" s="353">
        <v>81</v>
      </c>
      <c r="H39" s="352" t="s">
        <v>30</v>
      </c>
      <c r="I39" s="352" t="s">
        <v>30</v>
      </c>
      <c r="J39" s="352" t="s">
        <v>30</v>
      </c>
      <c r="K39" s="352">
        <v>1</v>
      </c>
      <c r="L39" s="353">
        <v>614.9</v>
      </c>
      <c r="M39" s="353">
        <v>81</v>
      </c>
      <c r="N39" s="351">
        <v>44624</v>
      </c>
      <c r="O39" s="350" t="s">
        <v>366</v>
      </c>
      <c r="P39" s="347"/>
      <c r="Q39" s="359"/>
      <c r="R39" s="359"/>
      <c r="S39" s="359"/>
      <c r="T39" s="360"/>
      <c r="U39" s="360"/>
      <c r="V39" s="360"/>
      <c r="W39" s="360"/>
      <c r="X39" s="8"/>
      <c r="Y39" s="361"/>
      <c r="Z39" s="360"/>
      <c r="AA39" s="346"/>
      <c r="AB39" s="346"/>
    </row>
    <row r="40" spans="1:29" ht="25.35" customHeight="1">
      <c r="A40" s="349">
        <v>24</v>
      </c>
      <c r="B40" s="349">
        <v>23</v>
      </c>
      <c r="C40" s="354" t="s">
        <v>447</v>
      </c>
      <c r="D40" s="353">
        <v>512</v>
      </c>
      <c r="E40" s="352">
        <v>1498</v>
      </c>
      <c r="F40" s="356">
        <f t="shared" ref="F40:F45" si="5">(D40-E40)/E40</f>
        <v>-0.65821094793057411</v>
      </c>
      <c r="G40" s="353">
        <v>74</v>
      </c>
      <c r="H40" s="352" t="s">
        <v>30</v>
      </c>
      <c r="I40" s="352" t="s">
        <v>30</v>
      </c>
      <c r="J40" s="352">
        <v>2</v>
      </c>
      <c r="K40" s="352">
        <v>8</v>
      </c>
      <c r="L40" s="353">
        <v>50442</v>
      </c>
      <c r="M40" s="353">
        <v>8896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8"/>
      <c r="Y40" s="361"/>
      <c r="Z40" s="361"/>
      <c r="AA40" s="346"/>
      <c r="AB40" s="346"/>
    </row>
    <row r="41" spans="1:29" ht="25.35" customHeight="1">
      <c r="A41" s="349">
        <v>25</v>
      </c>
      <c r="B41" s="349">
        <v>24</v>
      </c>
      <c r="C41" s="354" t="s">
        <v>465</v>
      </c>
      <c r="D41" s="353">
        <v>454</v>
      </c>
      <c r="E41" s="352">
        <v>1322</v>
      </c>
      <c r="F41" s="356">
        <f t="shared" si="5"/>
        <v>-0.65658093797276851</v>
      </c>
      <c r="G41" s="353">
        <v>79</v>
      </c>
      <c r="H41" s="352">
        <v>4</v>
      </c>
      <c r="I41" s="352">
        <f>G41/H41</f>
        <v>19.75</v>
      </c>
      <c r="J41" s="352">
        <v>2</v>
      </c>
      <c r="K41" s="352">
        <v>6</v>
      </c>
      <c r="L41" s="353">
        <v>25478.78</v>
      </c>
      <c r="M41" s="353">
        <v>4244</v>
      </c>
      <c r="N41" s="351">
        <v>44589</v>
      </c>
      <c r="O41" s="350" t="s">
        <v>59</v>
      </c>
      <c r="P41" s="347"/>
      <c r="Q41" s="359"/>
      <c r="R41" s="359"/>
      <c r="S41" s="359"/>
      <c r="T41" s="359"/>
      <c r="U41" s="360"/>
      <c r="V41" s="360"/>
      <c r="W41" s="360"/>
      <c r="X41" s="8"/>
      <c r="Y41" s="361"/>
      <c r="Z41" s="361"/>
      <c r="AA41" s="346"/>
      <c r="AB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344</v>
      </c>
      <c r="E42" s="352">
        <v>661</v>
      </c>
      <c r="F42" s="356">
        <f t="shared" si="5"/>
        <v>-0.4795763993948563</v>
      </c>
      <c r="G42" s="353">
        <v>69</v>
      </c>
      <c r="H42" s="352" t="s">
        <v>30</v>
      </c>
      <c r="I42" s="352" t="s">
        <v>30</v>
      </c>
      <c r="J42" s="352">
        <v>3</v>
      </c>
      <c r="K42" s="352">
        <v>4</v>
      </c>
      <c r="L42" s="353">
        <v>15221</v>
      </c>
      <c r="M42" s="353">
        <v>2484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U42" s="335"/>
      <c r="V42" s="360"/>
      <c r="W42" s="360"/>
      <c r="X42" s="361"/>
      <c r="Y42" s="346"/>
      <c r="Z42" s="361"/>
      <c r="AA42" s="8"/>
      <c r="AB42" s="346"/>
      <c r="AC42" s="346"/>
    </row>
    <row r="43" spans="1:29" ht="25.35" customHeight="1">
      <c r="A43" s="349">
        <v>27</v>
      </c>
      <c r="B43" s="349">
        <v>20</v>
      </c>
      <c r="C43" s="354" t="s">
        <v>411</v>
      </c>
      <c r="D43" s="353">
        <v>263.39999999999998</v>
      </c>
      <c r="E43" s="353">
        <v>1763.06</v>
      </c>
      <c r="F43" s="356">
        <f t="shared" si="5"/>
        <v>-0.8506006602157612</v>
      </c>
      <c r="G43" s="353">
        <v>55</v>
      </c>
      <c r="H43" s="352">
        <v>14</v>
      </c>
      <c r="I43" s="352">
        <f>G43/H43</f>
        <v>3.9285714285714284</v>
      </c>
      <c r="J43" s="352">
        <v>2</v>
      </c>
      <c r="K43" s="352">
        <v>11</v>
      </c>
      <c r="L43" s="353">
        <v>317078</v>
      </c>
      <c r="M43" s="353">
        <v>64345</v>
      </c>
      <c r="N43" s="351">
        <v>44554</v>
      </c>
      <c r="O43" s="350" t="s">
        <v>52</v>
      </c>
      <c r="P43" s="347"/>
      <c r="Q43" s="359"/>
      <c r="R43" s="359"/>
      <c r="S43" s="359"/>
      <c r="T43" s="359"/>
      <c r="U43" s="359"/>
      <c r="V43" s="359"/>
      <c r="W43" s="360"/>
      <c r="X43" s="361"/>
      <c r="Y43" s="346"/>
      <c r="Z43" s="361"/>
      <c r="AA43" s="8"/>
      <c r="AB43" s="346"/>
    </row>
    <row r="44" spans="1:29" ht="25.35" customHeight="1">
      <c r="A44" s="349">
        <v>28</v>
      </c>
      <c r="B44" s="362">
        <v>22</v>
      </c>
      <c r="C44" s="354" t="s">
        <v>518</v>
      </c>
      <c r="D44" s="353">
        <v>171</v>
      </c>
      <c r="E44" s="352">
        <v>1506</v>
      </c>
      <c r="F44" s="356">
        <f t="shared" si="5"/>
        <v>-0.88645418326693226</v>
      </c>
      <c r="G44" s="353">
        <v>42</v>
      </c>
      <c r="H44" s="352">
        <v>3</v>
      </c>
      <c r="I44" s="352">
        <f>G44/H44</f>
        <v>14</v>
      </c>
      <c r="J44" s="352">
        <v>2</v>
      </c>
      <c r="K44" s="352">
        <v>2</v>
      </c>
      <c r="L44" s="353">
        <v>1677</v>
      </c>
      <c r="M44" s="353">
        <v>323</v>
      </c>
      <c r="N44" s="351">
        <v>44617</v>
      </c>
      <c r="O44" s="350" t="s">
        <v>59</v>
      </c>
      <c r="P44" s="347"/>
      <c r="Q44" s="359"/>
      <c r="R44" s="359"/>
      <c r="S44" s="359"/>
      <c r="T44" s="359"/>
      <c r="U44" s="360"/>
      <c r="V44" s="360"/>
      <c r="W44" s="361"/>
      <c r="X44" s="8"/>
      <c r="Y44" s="361"/>
      <c r="Z44" s="360"/>
      <c r="AA44" s="346"/>
      <c r="AB44" s="346"/>
    </row>
    <row r="45" spans="1:29" ht="25.35" customHeight="1">
      <c r="A45" s="349">
        <v>29</v>
      </c>
      <c r="B45" s="349">
        <v>21</v>
      </c>
      <c r="C45" s="354" t="s">
        <v>454</v>
      </c>
      <c r="D45" s="353">
        <v>93</v>
      </c>
      <c r="E45" s="352">
        <v>1573.2</v>
      </c>
      <c r="F45" s="356">
        <f t="shared" si="5"/>
        <v>-0.940884820747521</v>
      </c>
      <c r="G45" s="353">
        <v>20</v>
      </c>
      <c r="H45" s="352">
        <v>1</v>
      </c>
      <c r="I45" s="352">
        <f>G45/H45</f>
        <v>20</v>
      </c>
      <c r="J45" s="352">
        <v>1</v>
      </c>
      <c r="K45" s="352">
        <v>7</v>
      </c>
      <c r="L45" s="353">
        <v>67149</v>
      </c>
      <c r="M45" s="353">
        <v>10317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U45" s="360"/>
      <c r="V45" s="360"/>
      <c r="W45" s="360"/>
      <c r="X45" s="361"/>
      <c r="Y45" s="346"/>
      <c r="Z45" s="361"/>
      <c r="AA45" s="8"/>
      <c r="AB45" s="346"/>
      <c r="AC45" s="346"/>
    </row>
    <row r="46" spans="1:29" ht="25.35" customHeight="1">
      <c r="A46" s="349">
        <v>30</v>
      </c>
      <c r="B46" s="355" t="s">
        <v>30</v>
      </c>
      <c r="C46" s="354" t="s">
        <v>244</v>
      </c>
      <c r="D46" s="353">
        <v>89</v>
      </c>
      <c r="E46" s="352" t="s">
        <v>30</v>
      </c>
      <c r="F46" s="352" t="s">
        <v>30</v>
      </c>
      <c r="G46" s="353">
        <v>13</v>
      </c>
      <c r="H46" s="352">
        <v>1</v>
      </c>
      <c r="I46" s="352">
        <f>G46/H46</f>
        <v>13</v>
      </c>
      <c r="J46" s="352">
        <v>1</v>
      </c>
      <c r="K46" s="352" t="s">
        <v>30</v>
      </c>
      <c r="L46" s="353">
        <v>11824.86</v>
      </c>
      <c r="M46" s="353">
        <v>2487</v>
      </c>
      <c r="N46" s="351">
        <v>44421</v>
      </c>
      <c r="O46" s="350" t="s">
        <v>43</v>
      </c>
      <c r="P46" s="78"/>
      <c r="Q46" s="359"/>
      <c r="R46" s="359"/>
      <c r="S46" s="361"/>
      <c r="T46" s="361"/>
      <c r="U46" s="361"/>
      <c r="V46" s="361"/>
      <c r="W46" s="360"/>
      <c r="X46" s="8"/>
      <c r="Y46" s="361"/>
      <c r="Z46" s="361"/>
      <c r="AA46" s="346"/>
      <c r="AB46" s="346"/>
    </row>
    <row r="47" spans="1:29" ht="25.2" customHeight="1">
      <c r="A47" s="248"/>
      <c r="B47" s="248"/>
      <c r="C47" s="266" t="s">
        <v>116</v>
      </c>
      <c r="D47" s="348">
        <f>SUM(D35:D46)</f>
        <v>288842.65999999997</v>
      </c>
      <c r="E47" s="348">
        <v>192795.54000000004</v>
      </c>
      <c r="F47" s="108">
        <f t="shared" ref="F47" si="6">(D47-E47)/E47</f>
        <v>0.4981812338604924</v>
      </c>
      <c r="G47" s="348">
        <f t="shared" ref="G47" si="7">SUM(G35:G46)</f>
        <v>46880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120">
        <v>36</v>
      </c>
      <c r="C49" s="354" t="s">
        <v>481</v>
      </c>
      <c r="D49" s="353">
        <v>61</v>
      </c>
      <c r="E49" s="352">
        <v>14</v>
      </c>
      <c r="F49" s="356">
        <f>(D49-E49)/E49</f>
        <v>3.3571428571428572</v>
      </c>
      <c r="G49" s="353">
        <v>9</v>
      </c>
      <c r="H49" s="352">
        <v>11</v>
      </c>
      <c r="I49" s="352">
        <f>G49/H49</f>
        <v>0.81818181818181823</v>
      </c>
      <c r="J49" s="352">
        <v>1</v>
      </c>
      <c r="K49" s="352" t="s">
        <v>30</v>
      </c>
      <c r="L49" s="353">
        <v>50160</v>
      </c>
      <c r="M49" s="353">
        <v>8590</v>
      </c>
      <c r="N49" s="351">
        <v>44512</v>
      </c>
      <c r="O49" s="350" t="s">
        <v>33</v>
      </c>
      <c r="P49" s="347"/>
      <c r="Q49" s="359"/>
      <c r="R49" s="359"/>
      <c r="S49" s="359"/>
      <c r="T49" s="359"/>
      <c r="U49" s="360"/>
      <c r="V49" s="360"/>
      <c r="W49" s="360"/>
      <c r="X49" s="361"/>
      <c r="Y49" s="346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288903.65999999997</v>
      </c>
      <c r="E50" s="348">
        <v>193118.54000000004</v>
      </c>
      <c r="F50" s="108">
        <f>(D50-E50)/E50</f>
        <v>0.49599132222105613</v>
      </c>
      <c r="G50" s="348">
        <f t="shared" ref="G50" si="8">SUM(G47:G49)</f>
        <v>46889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7.33203125" style="345" customWidth="1"/>
    <col min="19" max="19" width="1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44140625" style="345" bestFit="1" customWidth="1"/>
    <col min="25" max="25" width="14.88671875" style="345" customWidth="1"/>
    <col min="26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513</v>
      </c>
      <c r="F1" s="235"/>
      <c r="G1" s="235"/>
      <c r="H1" s="235"/>
      <c r="I1" s="235"/>
    </row>
    <row r="2" spans="1:29" ht="19.5" customHeight="1">
      <c r="E2" s="235" t="s">
        <v>514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Y5" s="33"/>
    </row>
    <row r="6" spans="1:29" ht="21.6">
      <c r="A6" s="415"/>
      <c r="B6" s="415"/>
      <c r="C6" s="418"/>
      <c r="D6" s="237" t="s">
        <v>511</v>
      </c>
      <c r="E6" s="237" t="s">
        <v>504</v>
      </c>
      <c r="F6" s="418"/>
      <c r="G6" s="418" t="s">
        <v>511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Y8" s="33"/>
    </row>
    <row r="9" spans="1:29" ht="15" customHeight="1">
      <c r="A9" s="414"/>
      <c r="B9" s="414"/>
      <c r="C9" s="417" t="s">
        <v>13</v>
      </c>
      <c r="D9" s="342"/>
      <c r="E9" s="342"/>
      <c r="F9" s="417" t="s">
        <v>15</v>
      </c>
      <c r="G9" s="342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9" ht="21.6">
      <c r="A10" s="415"/>
      <c r="B10" s="415"/>
      <c r="C10" s="418"/>
      <c r="D10" s="343" t="s">
        <v>512</v>
      </c>
      <c r="E10" s="343" t="s">
        <v>505</v>
      </c>
      <c r="F10" s="418"/>
      <c r="G10" s="343" t="s">
        <v>512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9">
      <c r="A11" s="415"/>
      <c r="B11" s="415"/>
      <c r="C11" s="418"/>
      <c r="D11" s="343" t="s">
        <v>14</v>
      </c>
      <c r="E11" s="237" t="s">
        <v>14</v>
      </c>
      <c r="F11" s="418"/>
      <c r="G11" s="343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Y11" s="33"/>
    </row>
    <row r="12" spans="1:29" ht="15.6" customHeight="1" thickBot="1">
      <c r="A12" s="415"/>
      <c r="B12" s="416"/>
      <c r="C12" s="419"/>
      <c r="D12" s="344"/>
      <c r="E12" s="238" t="s">
        <v>2</v>
      </c>
      <c r="F12" s="419"/>
      <c r="G12" s="344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496</v>
      </c>
      <c r="D13" s="353">
        <v>45366.7</v>
      </c>
      <c r="E13" s="352">
        <v>87617.64</v>
      </c>
      <c r="F13" s="356">
        <f t="shared" ref="F13" si="0">(D13-E13)/E13</f>
        <v>-0.48221956217948808</v>
      </c>
      <c r="G13" s="353">
        <v>6070</v>
      </c>
      <c r="H13" s="352">
        <v>225</v>
      </c>
      <c r="I13" s="352">
        <f t="shared" ref="I13" si="1">G13/H13</f>
        <v>26.977777777777778</v>
      </c>
      <c r="J13" s="352">
        <v>11</v>
      </c>
      <c r="K13" s="352">
        <v>2</v>
      </c>
      <c r="L13" s="353">
        <v>142888.06</v>
      </c>
      <c r="M13" s="353">
        <v>19510</v>
      </c>
      <c r="N13" s="351">
        <v>44610</v>
      </c>
      <c r="O13" s="350" t="s">
        <v>73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>
        <v>2</v>
      </c>
      <c r="C14" s="354" t="s">
        <v>497</v>
      </c>
      <c r="D14" s="353">
        <v>21354.17</v>
      </c>
      <c r="E14" s="352">
        <v>55675.77</v>
      </c>
      <c r="F14" s="356">
        <f>(D14-E14)/E14</f>
        <v>-0.61645487794780385</v>
      </c>
      <c r="G14" s="353">
        <v>3568</v>
      </c>
      <c r="H14" s="352">
        <v>176</v>
      </c>
      <c r="I14" s="352">
        <f>G14/H14</f>
        <v>20.272727272727273</v>
      </c>
      <c r="J14" s="352">
        <v>21</v>
      </c>
      <c r="K14" s="352">
        <v>2</v>
      </c>
      <c r="L14" s="353">
        <v>98270.64</v>
      </c>
      <c r="M14" s="353">
        <v>16450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 t="s">
        <v>67</v>
      </c>
      <c r="C15" s="354" t="s">
        <v>516</v>
      </c>
      <c r="D15" s="353">
        <v>19264</v>
      </c>
      <c r="E15" s="352" t="s">
        <v>30</v>
      </c>
      <c r="F15" s="352" t="s">
        <v>30</v>
      </c>
      <c r="G15" s="353">
        <v>3885</v>
      </c>
      <c r="H15" s="352" t="s">
        <v>30</v>
      </c>
      <c r="I15" s="352" t="s">
        <v>30</v>
      </c>
      <c r="J15" s="352">
        <v>19</v>
      </c>
      <c r="K15" s="352">
        <v>1</v>
      </c>
      <c r="L15" s="353">
        <v>19264</v>
      </c>
      <c r="M15" s="353">
        <v>3885</v>
      </c>
      <c r="N15" s="351">
        <v>44617</v>
      </c>
      <c r="O15" s="350" t="s">
        <v>31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502</v>
      </c>
      <c r="D16" s="353">
        <v>14715.26</v>
      </c>
      <c r="E16" s="352">
        <v>29038.579999999998</v>
      </c>
      <c r="F16" s="356">
        <f>(D16-E16)/E16</f>
        <v>-0.49325139176915672</v>
      </c>
      <c r="G16" s="353">
        <v>2947</v>
      </c>
      <c r="H16" s="352">
        <v>181</v>
      </c>
      <c r="I16" s="352">
        <f t="shared" ref="I16:I22" si="2">G16/H16</f>
        <v>16.281767955801104</v>
      </c>
      <c r="J16" s="352">
        <v>16</v>
      </c>
      <c r="K16" s="352">
        <v>2</v>
      </c>
      <c r="L16" s="353">
        <v>44930.09</v>
      </c>
      <c r="M16" s="353">
        <v>9307</v>
      </c>
      <c r="N16" s="351">
        <v>44610</v>
      </c>
      <c r="O16" s="350" t="s">
        <v>43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 t="s">
        <v>40</v>
      </c>
      <c r="C17" s="354" t="s">
        <v>515</v>
      </c>
      <c r="D17" s="353">
        <v>11372.53</v>
      </c>
      <c r="E17" s="352" t="s">
        <v>30</v>
      </c>
      <c r="F17" s="352" t="s">
        <v>30</v>
      </c>
      <c r="G17" s="353">
        <v>1674</v>
      </c>
      <c r="H17" s="352">
        <v>16</v>
      </c>
      <c r="I17" s="352">
        <f t="shared" si="2"/>
        <v>104.625</v>
      </c>
      <c r="J17" s="352">
        <v>10</v>
      </c>
      <c r="K17" s="352">
        <v>0</v>
      </c>
      <c r="L17" s="353">
        <v>11372.53</v>
      </c>
      <c r="M17" s="353">
        <v>1674</v>
      </c>
      <c r="N17" s="351" t="s">
        <v>190</v>
      </c>
      <c r="O17" s="350" t="s">
        <v>34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508</v>
      </c>
      <c r="D18" s="353">
        <v>10976.06</v>
      </c>
      <c r="E18" s="352" t="s">
        <v>30</v>
      </c>
      <c r="F18" s="352" t="s">
        <v>30</v>
      </c>
      <c r="G18" s="353">
        <v>1771</v>
      </c>
      <c r="H18" s="352">
        <v>147</v>
      </c>
      <c r="I18" s="352">
        <f t="shared" si="2"/>
        <v>12.047619047619047</v>
      </c>
      <c r="J18" s="352">
        <v>18</v>
      </c>
      <c r="K18" s="352">
        <v>1</v>
      </c>
      <c r="L18" s="353">
        <v>11548.66</v>
      </c>
      <c r="M18" s="353">
        <v>1866</v>
      </c>
      <c r="N18" s="351">
        <v>44617</v>
      </c>
      <c r="O18" s="350" t="s">
        <v>34</v>
      </c>
      <c r="P18" s="347"/>
      <c r="Q18" s="359"/>
      <c r="R18" s="359"/>
      <c r="S18" s="359"/>
      <c r="T18" s="359"/>
      <c r="U18" s="360"/>
      <c r="V18" s="360"/>
      <c r="W18" s="346"/>
      <c r="X18" s="8"/>
      <c r="Y18" s="361"/>
      <c r="Z18" s="360"/>
      <c r="AA18" s="361"/>
      <c r="AB18" s="346"/>
    </row>
    <row r="19" spans="1:29" ht="25.35" customHeight="1">
      <c r="A19" s="349">
        <v>7</v>
      </c>
      <c r="B19" s="349">
        <v>5</v>
      </c>
      <c r="C19" s="354" t="s">
        <v>489</v>
      </c>
      <c r="D19" s="353">
        <v>7453.2</v>
      </c>
      <c r="E19" s="352">
        <v>20729.38</v>
      </c>
      <c r="F19" s="356">
        <f>(D19-E19)/E19</f>
        <v>-0.64045234348542979</v>
      </c>
      <c r="G19" s="353">
        <v>1155</v>
      </c>
      <c r="H19" s="352">
        <v>80</v>
      </c>
      <c r="I19" s="352">
        <f t="shared" si="2"/>
        <v>14.4375</v>
      </c>
      <c r="J19" s="352">
        <v>10</v>
      </c>
      <c r="K19" s="352">
        <v>3</v>
      </c>
      <c r="L19" s="353">
        <v>83539</v>
      </c>
      <c r="M19" s="353">
        <v>13014</v>
      </c>
      <c r="N19" s="351">
        <v>44603</v>
      </c>
      <c r="O19" s="350" t="s">
        <v>32</v>
      </c>
      <c r="P19" s="347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346"/>
    </row>
    <row r="20" spans="1:29" ht="25.35" customHeight="1">
      <c r="A20" s="349">
        <v>8</v>
      </c>
      <c r="B20" s="349">
        <v>4</v>
      </c>
      <c r="C20" s="354" t="s">
        <v>479</v>
      </c>
      <c r="D20" s="353">
        <v>7141.22</v>
      </c>
      <c r="E20" s="352">
        <v>24629.06</v>
      </c>
      <c r="F20" s="356">
        <f>(D20-E20)/E20</f>
        <v>-0.7100490233894432</v>
      </c>
      <c r="G20" s="353">
        <v>1452</v>
      </c>
      <c r="H20" s="352">
        <v>135</v>
      </c>
      <c r="I20" s="352">
        <f t="shared" si="2"/>
        <v>10.755555555555556</v>
      </c>
      <c r="J20" s="352">
        <v>11</v>
      </c>
      <c r="K20" s="352">
        <v>3</v>
      </c>
      <c r="L20" s="353">
        <v>91158.86</v>
      </c>
      <c r="M20" s="353">
        <v>18724</v>
      </c>
      <c r="N20" s="351">
        <v>44603</v>
      </c>
      <c r="O20" s="350" t="s">
        <v>27</v>
      </c>
      <c r="P20" s="347"/>
      <c r="Q20" s="359"/>
      <c r="R20" s="359"/>
      <c r="S20" s="335"/>
      <c r="T20" s="359"/>
      <c r="V20" s="360"/>
      <c r="W20" s="360"/>
      <c r="X20" s="361"/>
      <c r="Y20" s="8"/>
      <c r="Z20" s="360"/>
      <c r="AA20" s="361"/>
      <c r="AB20" s="346"/>
      <c r="AC20" s="346"/>
    </row>
    <row r="21" spans="1:29" ht="25.35" customHeight="1">
      <c r="A21" s="349">
        <v>9</v>
      </c>
      <c r="B21" s="349" t="s">
        <v>67</v>
      </c>
      <c r="C21" s="354" t="s">
        <v>517</v>
      </c>
      <c r="D21" s="353">
        <v>6949.12</v>
      </c>
      <c r="E21" s="352" t="s">
        <v>30</v>
      </c>
      <c r="F21" s="352" t="s">
        <v>30</v>
      </c>
      <c r="G21" s="353">
        <v>1074</v>
      </c>
      <c r="H21" s="352">
        <v>144</v>
      </c>
      <c r="I21" s="352">
        <f t="shared" si="2"/>
        <v>7.458333333333333</v>
      </c>
      <c r="J21" s="352">
        <v>16</v>
      </c>
      <c r="K21" s="352">
        <v>1</v>
      </c>
      <c r="L21" s="353">
        <v>6949</v>
      </c>
      <c r="M21" s="353">
        <v>1074</v>
      </c>
      <c r="N21" s="351">
        <v>44617</v>
      </c>
      <c r="O21" s="350" t="s">
        <v>33</v>
      </c>
      <c r="P21" s="347"/>
      <c r="Q21" s="359"/>
      <c r="R21" s="359"/>
      <c r="S21" s="335"/>
      <c r="T21" s="359"/>
      <c r="V21" s="360"/>
      <c r="W21" s="360"/>
      <c r="X21" s="361"/>
      <c r="Y21" s="8"/>
      <c r="Z21" s="360"/>
      <c r="AA21" s="361"/>
      <c r="AB21" s="346"/>
      <c r="AC21" s="346"/>
    </row>
    <row r="22" spans="1:29" ht="25.35" customHeight="1">
      <c r="A22" s="349">
        <v>10</v>
      </c>
      <c r="B22" s="349">
        <v>6</v>
      </c>
      <c r="C22" s="354" t="s">
        <v>490</v>
      </c>
      <c r="D22" s="353">
        <v>6664.93</v>
      </c>
      <c r="E22" s="352">
        <v>19391.88</v>
      </c>
      <c r="F22" s="356">
        <f>(D22-E22)/E22</f>
        <v>-0.65630305055518079</v>
      </c>
      <c r="G22" s="353">
        <v>1092</v>
      </c>
      <c r="H22" s="352">
        <v>74</v>
      </c>
      <c r="I22" s="352">
        <f t="shared" si="2"/>
        <v>14.756756756756756</v>
      </c>
      <c r="J22" s="352">
        <v>9</v>
      </c>
      <c r="K22" s="352">
        <v>3</v>
      </c>
      <c r="L22" s="353">
        <v>107779</v>
      </c>
      <c r="M22" s="353">
        <v>15103</v>
      </c>
      <c r="N22" s="351">
        <v>44603</v>
      </c>
      <c r="O22" s="350" t="s">
        <v>52</v>
      </c>
      <c r="P22" s="347"/>
      <c r="Q22" s="359"/>
      <c r="R22" s="359"/>
      <c r="S22" s="335"/>
      <c r="T22" s="359"/>
      <c r="V22" s="360"/>
      <c r="W22" s="360"/>
      <c r="X22" s="361"/>
      <c r="Y22" s="8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151257.18999999997</v>
      </c>
      <c r="E23" s="348">
        <v>284045.58</v>
      </c>
      <c r="F23" s="108">
        <f>(D23-E23)/E23</f>
        <v>-0.46748972471249167</v>
      </c>
      <c r="G23" s="348">
        <f t="shared" ref="G23" si="3">SUM(G13:G22)</f>
        <v>24688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466</v>
      </c>
      <c r="D25" s="353">
        <v>5893.95</v>
      </c>
      <c r="E25" s="352">
        <v>19014.330000000002</v>
      </c>
      <c r="F25" s="356">
        <f>(D25-E25)/E25</f>
        <v>-0.69002589099905176</v>
      </c>
      <c r="G25" s="353">
        <v>896</v>
      </c>
      <c r="H25" s="352">
        <v>69</v>
      </c>
      <c r="I25" s="352">
        <f>G25/H25</f>
        <v>12.985507246376812</v>
      </c>
      <c r="J25" s="352">
        <v>8</v>
      </c>
      <c r="K25" s="352">
        <v>4</v>
      </c>
      <c r="L25" s="353">
        <v>141882.63</v>
      </c>
      <c r="M25" s="353">
        <v>19749</v>
      </c>
      <c r="N25" s="351">
        <v>44596</v>
      </c>
      <c r="O25" s="350" t="s">
        <v>27</v>
      </c>
      <c r="P25" s="347"/>
      <c r="Q25" s="359"/>
      <c r="R25" s="359"/>
      <c r="S25" s="359"/>
      <c r="T25" s="359"/>
      <c r="V25" s="330"/>
      <c r="W25" s="330"/>
      <c r="X25" s="330"/>
      <c r="Y25" s="8"/>
      <c r="Z25" s="360"/>
      <c r="AA25" s="361"/>
      <c r="AB25" s="346"/>
      <c r="AC25" s="346"/>
    </row>
    <row r="26" spans="1:29" ht="25.35" customHeight="1">
      <c r="A26" s="349">
        <v>12</v>
      </c>
      <c r="B26" s="349" t="s">
        <v>67</v>
      </c>
      <c r="C26" s="354" t="s">
        <v>510</v>
      </c>
      <c r="D26" s="353">
        <v>4909.17</v>
      </c>
      <c r="E26" s="352" t="s">
        <v>30</v>
      </c>
      <c r="F26" s="352" t="s">
        <v>30</v>
      </c>
      <c r="G26" s="353">
        <v>848</v>
      </c>
      <c r="H26" s="352">
        <v>130</v>
      </c>
      <c r="I26" s="352">
        <f>G26/H26</f>
        <v>6.523076923076923</v>
      </c>
      <c r="J26" s="352">
        <v>17</v>
      </c>
      <c r="K26" s="352">
        <v>1</v>
      </c>
      <c r="L26" s="353">
        <v>5297</v>
      </c>
      <c r="M26" s="353">
        <v>940</v>
      </c>
      <c r="N26" s="351">
        <v>44617</v>
      </c>
      <c r="O26" s="350" t="s">
        <v>52</v>
      </c>
      <c r="P26" s="347"/>
      <c r="Q26" s="359"/>
      <c r="R26" s="359"/>
      <c r="S26" s="359"/>
      <c r="T26" s="359"/>
      <c r="W26" s="360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429</v>
      </c>
      <c r="D27" s="353">
        <v>3853.21</v>
      </c>
      <c r="E27" s="352">
        <v>9517.0800000000017</v>
      </c>
      <c r="F27" s="356">
        <f>(D27-E27)/E27</f>
        <v>-0.59512686664397074</v>
      </c>
      <c r="G27" s="353">
        <v>577</v>
      </c>
      <c r="H27" s="352" t="s">
        <v>30</v>
      </c>
      <c r="I27" s="352" t="s">
        <v>30</v>
      </c>
      <c r="J27" s="352">
        <v>9</v>
      </c>
      <c r="K27" s="352">
        <v>9</v>
      </c>
      <c r="L27" s="353">
        <v>616426.71</v>
      </c>
      <c r="M27" s="353">
        <v>86746</v>
      </c>
      <c r="N27" s="351">
        <v>44561</v>
      </c>
      <c r="O27" s="350" t="s">
        <v>430</v>
      </c>
      <c r="P27" s="347"/>
      <c r="Q27" s="359"/>
      <c r="R27" s="359"/>
      <c r="S27" s="359"/>
      <c r="T27" s="359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49">
        <v>11</v>
      </c>
      <c r="C28" s="354" t="s">
        <v>368</v>
      </c>
      <c r="D28" s="353">
        <v>3736.81</v>
      </c>
      <c r="E28" s="353">
        <v>7911.88</v>
      </c>
      <c r="F28" s="356">
        <f>(D28-E28)/E28</f>
        <v>-0.52769632502009634</v>
      </c>
      <c r="G28" s="353">
        <v>725</v>
      </c>
      <c r="H28" s="352">
        <v>34</v>
      </c>
      <c r="I28" s="352">
        <f>G28/H28</f>
        <v>21.323529411764707</v>
      </c>
      <c r="J28" s="352">
        <v>5</v>
      </c>
      <c r="K28" s="352">
        <v>14</v>
      </c>
      <c r="L28" s="353">
        <v>209505</v>
      </c>
      <c r="M28" s="353">
        <v>41689</v>
      </c>
      <c r="N28" s="351">
        <v>44526</v>
      </c>
      <c r="O28" s="350" t="s">
        <v>32</v>
      </c>
      <c r="P28" s="347"/>
      <c r="Q28" s="359"/>
      <c r="R28" s="359"/>
      <c r="S28" s="359"/>
      <c r="T28" s="359"/>
      <c r="U28" s="347"/>
      <c r="V28" s="347"/>
      <c r="W28" s="346"/>
      <c r="X28" s="8"/>
      <c r="Y28" s="346"/>
      <c r="Z28" s="347"/>
      <c r="AC28" s="346"/>
    </row>
    <row r="29" spans="1:29" ht="25.35" customHeight="1">
      <c r="A29" s="349">
        <v>15</v>
      </c>
      <c r="B29" s="349" t="s">
        <v>67</v>
      </c>
      <c r="C29" s="354" t="s">
        <v>519</v>
      </c>
      <c r="D29" s="353">
        <v>2858.75</v>
      </c>
      <c r="E29" s="352" t="s">
        <v>30</v>
      </c>
      <c r="F29" s="352" t="s">
        <v>30</v>
      </c>
      <c r="G29" s="353">
        <v>447</v>
      </c>
      <c r="H29" s="352">
        <v>40</v>
      </c>
      <c r="I29" s="352">
        <f>G29/H29</f>
        <v>11.175000000000001</v>
      </c>
      <c r="J29" s="352">
        <v>13</v>
      </c>
      <c r="K29" s="352">
        <v>1</v>
      </c>
      <c r="L29" s="353">
        <v>2858.75</v>
      </c>
      <c r="M29" s="353">
        <v>447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V29" s="360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49">
        <v>8</v>
      </c>
      <c r="C30" s="354" t="s">
        <v>509</v>
      </c>
      <c r="D30" s="353">
        <v>2833.01</v>
      </c>
      <c r="E30" s="352">
        <v>10048.86</v>
      </c>
      <c r="F30" s="356">
        <f t="shared" ref="F30:F35" si="4">(D30-E30)/E30</f>
        <v>-0.71807647832689481</v>
      </c>
      <c r="G30" s="353">
        <v>443</v>
      </c>
      <c r="H30" s="352">
        <v>27</v>
      </c>
      <c r="I30" s="352">
        <f>G30/H30</f>
        <v>16.407407407407408</v>
      </c>
      <c r="J30" s="352">
        <v>6</v>
      </c>
      <c r="K30" s="352">
        <v>2</v>
      </c>
      <c r="L30" s="353">
        <v>12882</v>
      </c>
      <c r="M30" s="353">
        <v>1920</v>
      </c>
      <c r="N30" s="351">
        <v>44610</v>
      </c>
      <c r="O30" s="350" t="s">
        <v>113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10</v>
      </c>
      <c r="C31" s="354" t="s">
        <v>467</v>
      </c>
      <c r="D31" s="353">
        <v>2375</v>
      </c>
      <c r="E31" s="352">
        <v>8383</v>
      </c>
      <c r="F31" s="356">
        <f t="shared" si="4"/>
        <v>-0.71668853632351182</v>
      </c>
      <c r="G31" s="353">
        <v>449</v>
      </c>
      <c r="H31" s="352" t="s">
        <v>30</v>
      </c>
      <c r="I31" s="352" t="s">
        <v>30</v>
      </c>
      <c r="J31" s="352">
        <v>8</v>
      </c>
      <c r="K31" s="352">
        <v>4</v>
      </c>
      <c r="L31" s="353">
        <v>44348</v>
      </c>
      <c r="M31" s="353">
        <v>8977</v>
      </c>
      <c r="N31" s="351">
        <v>44596</v>
      </c>
      <c r="O31" s="350" t="s">
        <v>31</v>
      </c>
      <c r="P31" s="347"/>
      <c r="Q31" s="359"/>
      <c r="R31" s="359"/>
      <c r="S31" s="359"/>
      <c r="T31" s="359"/>
      <c r="U31" s="359"/>
      <c r="V31" s="359"/>
      <c r="W31" s="359"/>
      <c r="X31" s="361"/>
      <c r="Y31" s="8"/>
      <c r="Z31" s="361"/>
      <c r="AA31" s="346"/>
      <c r="AB31" s="346"/>
    </row>
    <row r="32" spans="1:29" ht="25.35" customHeight="1">
      <c r="A32" s="349">
        <v>18</v>
      </c>
      <c r="B32" s="349">
        <v>13</v>
      </c>
      <c r="C32" s="354" t="s">
        <v>412</v>
      </c>
      <c r="D32" s="353">
        <v>2335.4499999999998</v>
      </c>
      <c r="E32" s="353">
        <v>6356.1</v>
      </c>
      <c r="F32" s="356">
        <f t="shared" si="4"/>
        <v>-0.63256556693569965</v>
      </c>
      <c r="G32" s="353">
        <v>380</v>
      </c>
      <c r="H32" s="352">
        <v>22</v>
      </c>
      <c r="I32" s="352">
        <f>G32/H32</f>
        <v>17.272727272727273</v>
      </c>
      <c r="J32" s="352">
        <v>5</v>
      </c>
      <c r="K32" s="352">
        <v>11</v>
      </c>
      <c r="L32" s="353">
        <v>796501.55</v>
      </c>
      <c r="M32" s="353">
        <v>115765</v>
      </c>
      <c r="N32" s="351">
        <v>44547</v>
      </c>
      <c r="O32" s="350" t="s">
        <v>73</v>
      </c>
      <c r="P32" s="347"/>
      <c r="Q32" s="359"/>
      <c r="R32" s="359"/>
      <c r="S32" s="359"/>
      <c r="T32" s="359"/>
      <c r="U32" s="359"/>
      <c r="V32" s="359"/>
      <c r="W32" s="359"/>
      <c r="X32" s="361"/>
      <c r="Y32" s="8"/>
      <c r="Z32" s="361"/>
      <c r="AA32" s="346"/>
      <c r="AB32" s="346"/>
    </row>
    <row r="33" spans="1:29" ht="25.35" customHeight="1">
      <c r="A33" s="349">
        <v>19</v>
      </c>
      <c r="B33" s="349">
        <v>12</v>
      </c>
      <c r="C33" s="354" t="s">
        <v>427</v>
      </c>
      <c r="D33" s="353">
        <v>2256.75</v>
      </c>
      <c r="E33" s="352">
        <v>7346.54</v>
      </c>
      <c r="F33" s="356">
        <f t="shared" si="4"/>
        <v>-0.69281457665785529</v>
      </c>
      <c r="G33" s="353">
        <v>451</v>
      </c>
      <c r="H33" s="352">
        <v>43</v>
      </c>
      <c r="I33" s="352">
        <f>G33/H33</f>
        <v>10.488372093023257</v>
      </c>
      <c r="J33" s="352">
        <v>7</v>
      </c>
      <c r="K33" s="352">
        <v>8</v>
      </c>
      <c r="L33" s="353">
        <v>178312</v>
      </c>
      <c r="M33" s="353">
        <v>34924</v>
      </c>
      <c r="N33" s="351">
        <v>44568</v>
      </c>
      <c r="O33" s="350" t="s">
        <v>113</v>
      </c>
      <c r="P33" s="347"/>
      <c r="Q33" s="359"/>
      <c r="R33" s="359"/>
      <c r="S33" s="359"/>
      <c r="T33" s="360"/>
      <c r="U33" s="360"/>
      <c r="V33" s="360"/>
      <c r="W33" s="360"/>
      <c r="X33" s="361"/>
      <c r="Y33" s="8"/>
      <c r="Z33" s="360"/>
      <c r="AA33" s="346"/>
      <c r="AB33" s="346"/>
    </row>
    <row r="34" spans="1:29" ht="25.35" customHeight="1">
      <c r="A34" s="349">
        <v>20</v>
      </c>
      <c r="B34" s="349">
        <v>16</v>
      </c>
      <c r="C34" s="354" t="s">
        <v>411</v>
      </c>
      <c r="D34" s="353">
        <v>1763.06</v>
      </c>
      <c r="E34" s="353">
        <v>3873.2</v>
      </c>
      <c r="F34" s="356">
        <f t="shared" si="4"/>
        <v>-0.54480532892698541</v>
      </c>
      <c r="G34" s="353">
        <v>355</v>
      </c>
      <c r="H34" s="352">
        <v>24</v>
      </c>
      <c r="I34" s="352">
        <f>G34/H34</f>
        <v>14.791666666666666</v>
      </c>
      <c r="J34" s="352">
        <v>4</v>
      </c>
      <c r="K34" s="352">
        <v>10</v>
      </c>
      <c r="L34" s="353">
        <v>316815</v>
      </c>
      <c r="M34" s="353">
        <v>64290</v>
      </c>
      <c r="N34" s="351">
        <v>44554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361"/>
      <c r="Y34" s="8"/>
      <c r="Z34" s="361"/>
      <c r="AA34" s="346"/>
      <c r="AB34" s="346"/>
    </row>
    <row r="35" spans="1:29" ht="25.2" customHeight="1">
      <c r="A35" s="248"/>
      <c r="B35" s="248"/>
      <c r="C35" s="266" t="s">
        <v>85</v>
      </c>
      <c r="D35" s="348">
        <f>SUM(D23:D34)</f>
        <v>184072.35</v>
      </c>
      <c r="E35" s="348">
        <v>328379.96000000002</v>
      </c>
      <c r="F35" s="108">
        <f t="shared" si="4"/>
        <v>-0.43945315664208012</v>
      </c>
      <c r="G35" s="348">
        <f t="shared" ref="G35" si="5">SUM(G23:G34)</f>
        <v>30259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>
        <v>15</v>
      </c>
      <c r="C37" s="354" t="s">
        <v>454</v>
      </c>
      <c r="D37" s="353">
        <v>1573.2</v>
      </c>
      <c r="E37" s="352">
        <v>3883.34</v>
      </c>
      <c r="F37" s="356">
        <f>(D37-E37)/E37</f>
        <v>-0.59488481564838525</v>
      </c>
      <c r="G37" s="353">
        <v>224</v>
      </c>
      <c r="H37" s="352">
        <v>12</v>
      </c>
      <c r="I37" s="352">
        <f>G37/H37</f>
        <v>18.666666666666668</v>
      </c>
      <c r="J37" s="352">
        <v>5</v>
      </c>
      <c r="K37" s="352">
        <v>6</v>
      </c>
      <c r="L37" s="353">
        <v>67056</v>
      </c>
      <c r="M37" s="353">
        <v>10297</v>
      </c>
      <c r="N37" s="351">
        <v>44582</v>
      </c>
      <c r="O37" s="350" t="s">
        <v>32</v>
      </c>
      <c r="P37" s="347"/>
      <c r="Q37" s="359"/>
      <c r="R37" s="359"/>
      <c r="S37" s="359"/>
      <c r="T37" s="359"/>
      <c r="U37" s="360"/>
      <c r="V37" s="360"/>
      <c r="W37" s="360"/>
      <c r="X37" s="361"/>
      <c r="Y37" s="8"/>
      <c r="Z37" s="361"/>
      <c r="AA37" s="346"/>
      <c r="AB37" s="346"/>
    </row>
    <row r="38" spans="1:29" ht="25.35" customHeight="1">
      <c r="A38" s="349">
        <v>22</v>
      </c>
      <c r="B38" s="349" t="s">
        <v>67</v>
      </c>
      <c r="C38" s="354" t="s">
        <v>518</v>
      </c>
      <c r="D38" s="353">
        <v>1506</v>
      </c>
      <c r="E38" s="352" t="s">
        <v>30</v>
      </c>
      <c r="F38" s="352" t="s">
        <v>30</v>
      </c>
      <c r="G38" s="353">
        <v>281</v>
      </c>
      <c r="H38" s="352">
        <v>11</v>
      </c>
      <c r="I38" s="352">
        <f>G38/H38</f>
        <v>25.545454545454547</v>
      </c>
      <c r="J38" s="352">
        <v>3</v>
      </c>
      <c r="K38" s="352">
        <v>1</v>
      </c>
      <c r="L38" s="353">
        <v>1506</v>
      </c>
      <c r="M38" s="353">
        <v>281</v>
      </c>
      <c r="N38" s="351">
        <v>44617</v>
      </c>
      <c r="O38" s="350" t="s">
        <v>59</v>
      </c>
      <c r="P38" s="347"/>
      <c r="Q38" s="359"/>
      <c r="R38" s="359"/>
      <c r="S38" s="359"/>
      <c r="T38" s="359"/>
      <c r="U38" s="335"/>
      <c r="V38" s="360"/>
      <c r="W38" s="360"/>
      <c r="X38" s="346"/>
      <c r="Y38" s="361"/>
      <c r="Z38" s="361"/>
      <c r="AA38" s="8"/>
      <c r="AB38" s="346"/>
      <c r="AC38" s="346"/>
    </row>
    <row r="39" spans="1:29" ht="25.35" customHeight="1">
      <c r="A39" s="349">
        <v>23</v>
      </c>
      <c r="B39" s="349">
        <v>23</v>
      </c>
      <c r="C39" s="354" t="s">
        <v>447</v>
      </c>
      <c r="D39" s="353">
        <v>1498</v>
      </c>
      <c r="E39" s="352">
        <v>1153</v>
      </c>
      <c r="F39" s="356">
        <f t="shared" ref="F39:F47" si="6">(D39-E39)/E39</f>
        <v>0.29921942758022552</v>
      </c>
      <c r="G39" s="353">
        <v>379</v>
      </c>
      <c r="H39" s="352" t="s">
        <v>30</v>
      </c>
      <c r="I39" s="352" t="s">
        <v>30</v>
      </c>
      <c r="J39" s="352">
        <v>2</v>
      </c>
      <c r="K39" s="352">
        <v>7</v>
      </c>
      <c r="L39" s="353">
        <v>49930</v>
      </c>
      <c r="M39" s="353">
        <v>8822</v>
      </c>
      <c r="N39" s="351">
        <v>44575</v>
      </c>
      <c r="O39" s="350" t="s">
        <v>31</v>
      </c>
      <c r="P39" s="347"/>
      <c r="Q39" s="359"/>
      <c r="R39" s="359"/>
      <c r="S39" s="359"/>
      <c r="T39" s="359"/>
      <c r="U39" s="359"/>
      <c r="V39" s="359"/>
      <c r="W39" s="360"/>
      <c r="X39" s="346"/>
      <c r="Y39" s="361"/>
      <c r="Z39" s="361"/>
      <c r="AA39" s="8"/>
      <c r="AB39" s="346"/>
    </row>
    <row r="40" spans="1:29" ht="25.35" customHeight="1">
      <c r="A40" s="349">
        <v>24</v>
      </c>
      <c r="B40" s="349">
        <v>17</v>
      </c>
      <c r="C40" s="354" t="s">
        <v>465</v>
      </c>
      <c r="D40" s="353">
        <v>1322</v>
      </c>
      <c r="E40" s="352">
        <v>3070.7799999999997</v>
      </c>
      <c r="F40" s="356">
        <f t="shared" si="6"/>
        <v>-0.56949048775881039</v>
      </c>
      <c r="G40" s="353">
        <v>211</v>
      </c>
      <c r="H40" s="352">
        <v>10</v>
      </c>
      <c r="I40" s="352">
        <f>G40/H40</f>
        <v>21.1</v>
      </c>
      <c r="J40" s="352">
        <v>3</v>
      </c>
      <c r="K40" s="352">
        <v>5</v>
      </c>
      <c r="L40" s="353">
        <v>25024.78</v>
      </c>
      <c r="M40" s="353">
        <v>4165</v>
      </c>
      <c r="N40" s="351">
        <v>44589</v>
      </c>
      <c r="O40" s="350" t="s">
        <v>59</v>
      </c>
      <c r="P40" s="347"/>
      <c r="Q40" s="359"/>
      <c r="R40" s="359"/>
      <c r="S40" s="359"/>
      <c r="T40" s="359"/>
      <c r="U40" s="360"/>
      <c r="V40" s="360"/>
      <c r="W40" s="360"/>
      <c r="X40" s="346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22</v>
      </c>
      <c r="C41" s="354" t="s">
        <v>367</v>
      </c>
      <c r="D41" s="353">
        <v>673.23</v>
      </c>
      <c r="E41" s="353">
        <v>1473.52</v>
      </c>
      <c r="F41" s="356">
        <f t="shared" si="6"/>
        <v>-0.5431144470383843</v>
      </c>
      <c r="G41" s="353">
        <v>98</v>
      </c>
      <c r="H41" s="352">
        <v>7</v>
      </c>
      <c r="I41" s="352">
        <f>G41/H41</f>
        <v>14</v>
      </c>
      <c r="J41" s="352">
        <v>3</v>
      </c>
      <c r="K41" s="352">
        <v>14</v>
      </c>
      <c r="L41" s="353">
        <v>639164</v>
      </c>
      <c r="M41" s="353">
        <v>92145</v>
      </c>
      <c r="N41" s="351">
        <v>44526</v>
      </c>
      <c r="O41" s="350" t="s">
        <v>52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349">
        <v>21</v>
      </c>
      <c r="C42" s="354" t="s">
        <v>491</v>
      </c>
      <c r="D42" s="353">
        <v>661</v>
      </c>
      <c r="E42" s="352">
        <v>1706</v>
      </c>
      <c r="F42" s="356">
        <f t="shared" si="6"/>
        <v>-0.61254396248534582</v>
      </c>
      <c r="G42" s="353">
        <v>103</v>
      </c>
      <c r="H42" s="352" t="s">
        <v>30</v>
      </c>
      <c r="I42" s="352" t="s">
        <v>30</v>
      </c>
      <c r="J42" s="352">
        <v>3</v>
      </c>
      <c r="K42" s="352">
        <v>3</v>
      </c>
      <c r="L42" s="353">
        <v>14892</v>
      </c>
      <c r="M42" s="353">
        <v>2417</v>
      </c>
      <c r="N42" s="351">
        <v>44603</v>
      </c>
      <c r="O42" s="350" t="s">
        <v>31</v>
      </c>
      <c r="P42" s="347"/>
      <c r="Q42" s="359"/>
      <c r="R42" s="359"/>
      <c r="S42" s="361"/>
      <c r="T42" s="361"/>
      <c r="U42" s="361"/>
      <c r="V42" s="361"/>
      <c r="W42" s="360"/>
      <c r="X42" s="361"/>
      <c r="Y42" s="8"/>
      <c r="Z42" s="361"/>
      <c r="AA42" s="346"/>
      <c r="AB42" s="346"/>
    </row>
    <row r="43" spans="1:29" ht="25.35" customHeight="1">
      <c r="A43" s="349">
        <v>27</v>
      </c>
      <c r="B43" s="362">
        <v>20</v>
      </c>
      <c r="C43" s="354" t="s">
        <v>463</v>
      </c>
      <c r="D43" s="353">
        <v>546.95000000000005</v>
      </c>
      <c r="E43" s="352">
        <v>1894.72</v>
      </c>
      <c r="F43" s="356">
        <f t="shared" si="6"/>
        <v>-0.71132937848336431</v>
      </c>
      <c r="G43" s="353">
        <v>106</v>
      </c>
      <c r="H43" s="352">
        <v>7</v>
      </c>
      <c r="I43" s="352">
        <f>G43/H43</f>
        <v>15.142857142857142</v>
      </c>
      <c r="J43" s="352">
        <v>4</v>
      </c>
      <c r="K43" s="352">
        <v>5</v>
      </c>
      <c r="L43" s="353">
        <v>35850</v>
      </c>
      <c r="M43" s="353">
        <v>6907</v>
      </c>
      <c r="N43" s="351">
        <v>44589</v>
      </c>
      <c r="O43" s="350" t="s">
        <v>33</v>
      </c>
      <c r="P43" s="347"/>
      <c r="Q43" s="359"/>
      <c r="R43" s="359"/>
      <c r="S43" s="359"/>
      <c r="T43" s="359"/>
      <c r="U43" s="360"/>
      <c r="V43" s="360"/>
      <c r="W43" s="360"/>
      <c r="X43" s="361"/>
      <c r="Y43" s="361"/>
      <c r="Z43" s="8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455</v>
      </c>
      <c r="D44" s="353">
        <v>533.80999999999995</v>
      </c>
      <c r="E44" s="352">
        <v>2088.4699999999998</v>
      </c>
      <c r="F44" s="356">
        <f t="shared" si="6"/>
        <v>-0.7444014038985477</v>
      </c>
      <c r="G44" s="353">
        <v>97</v>
      </c>
      <c r="H44" s="352">
        <v>6</v>
      </c>
      <c r="I44" s="352">
        <f>G44/H44</f>
        <v>16.166666666666668</v>
      </c>
      <c r="J44" s="352">
        <v>3</v>
      </c>
      <c r="K44" s="352">
        <v>6</v>
      </c>
      <c r="L44" s="353">
        <v>47378.28</v>
      </c>
      <c r="M44" s="353">
        <v>8927</v>
      </c>
      <c r="N44" s="351">
        <v>44582</v>
      </c>
      <c r="O44" s="350" t="s">
        <v>265</v>
      </c>
      <c r="P44" s="347"/>
      <c r="Q44" s="359"/>
      <c r="R44" s="359"/>
      <c r="S44" s="359"/>
      <c r="T44" s="359"/>
      <c r="U44" s="360"/>
      <c r="V44" s="360"/>
      <c r="W44" s="8"/>
      <c r="X44" s="346"/>
      <c r="Y44" s="361"/>
      <c r="Z44" s="360"/>
      <c r="AA44" s="361"/>
      <c r="AB44" s="346"/>
    </row>
    <row r="45" spans="1:29" ht="25.35" customHeight="1">
      <c r="A45" s="349">
        <v>29</v>
      </c>
      <c r="B45" s="362">
        <v>25</v>
      </c>
      <c r="C45" s="354" t="s">
        <v>453</v>
      </c>
      <c r="D45" s="353">
        <v>211</v>
      </c>
      <c r="E45" s="352">
        <v>459</v>
      </c>
      <c r="F45" s="356">
        <f t="shared" si="6"/>
        <v>-0.54030501089324623</v>
      </c>
      <c r="G45" s="353">
        <v>39</v>
      </c>
      <c r="H45" s="352" t="s">
        <v>30</v>
      </c>
      <c r="I45" s="352" t="s">
        <v>30</v>
      </c>
      <c r="J45" s="352">
        <v>1</v>
      </c>
      <c r="K45" s="352">
        <v>7</v>
      </c>
      <c r="L45" s="353">
        <v>26036</v>
      </c>
      <c r="M45" s="353">
        <v>5573</v>
      </c>
      <c r="N45" s="351">
        <v>44575</v>
      </c>
      <c r="O45" s="350" t="s">
        <v>31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19</v>
      </c>
      <c r="C46" s="354" t="s">
        <v>478</v>
      </c>
      <c r="D46" s="353">
        <v>198</v>
      </c>
      <c r="E46" s="352">
        <v>1958.84</v>
      </c>
      <c r="F46" s="356">
        <f t="shared" si="6"/>
        <v>-0.89891976884278446</v>
      </c>
      <c r="G46" s="353">
        <v>35</v>
      </c>
      <c r="H46" s="352">
        <v>7</v>
      </c>
      <c r="I46" s="352">
        <f>G46/H46</f>
        <v>5</v>
      </c>
      <c r="J46" s="352">
        <v>2</v>
      </c>
      <c r="K46" s="352">
        <v>4</v>
      </c>
      <c r="L46" s="353">
        <v>25886.52</v>
      </c>
      <c r="M46" s="353">
        <v>5032</v>
      </c>
      <c r="N46" s="351">
        <v>44596</v>
      </c>
      <c r="O46" s="350" t="s">
        <v>303</v>
      </c>
      <c r="P46" s="347"/>
      <c r="Q46" s="359"/>
      <c r="R46" s="359"/>
      <c r="S46" s="359"/>
      <c r="T46" s="359"/>
      <c r="U46" s="360"/>
      <c r="V46" s="360"/>
      <c r="W46" s="360"/>
      <c r="X46" s="346"/>
      <c r="Y46" s="361"/>
      <c r="Z46" s="361"/>
      <c r="AA46" s="8"/>
      <c r="AB46" s="346"/>
    </row>
    <row r="47" spans="1:29" ht="25.2" customHeight="1">
      <c r="A47" s="248"/>
      <c r="B47" s="248"/>
      <c r="C47" s="266" t="s">
        <v>116</v>
      </c>
      <c r="D47" s="348">
        <f>SUM(D35:D46)</f>
        <v>192795.54000000004</v>
      </c>
      <c r="E47" s="348">
        <v>334942.08000000002</v>
      </c>
      <c r="F47" s="108">
        <f t="shared" si="6"/>
        <v>-0.42439140522444946</v>
      </c>
      <c r="G47" s="348">
        <f t="shared" ref="G47" si="7">SUM(G35:G46)</f>
        <v>31832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35" ht="25.35" customHeight="1">
      <c r="A49" s="349">
        <v>31</v>
      </c>
      <c r="B49" s="349">
        <v>26</v>
      </c>
      <c r="C49" s="354" t="s">
        <v>390</v>
      </c>
      <c r="D49" s="353">
        <v>125</v>
      </c>
      <c r="E49" s="352">
        <v>416.5</v>
      </c>
      <c r="F49" s="356">
        <f>(D49-E49)/E49</f>
        <v>-0.69987995198079234</v>
      </c>
      <c r="G49" s="353">
        <v>22</v>
      </c>
      <c r="H49" s="352">
        <v>2</v>
      </c>
      <c r="I49" s="352">
        <f t="shared" ref="I49:I54" si="8">G49/H49</f>
        <v>11</v>
      </c>
      <c r="J49" s="352">
        <v>1</v>
      </c>
      <c r="K49" s="352">
        <v>13</v>
      </c>
      <c r="L49" s="353">
        <v>11887.5</v>
      </c>
      <c r="M49" s="353">
        <v>2426</v>
      </c>
      <c r="N49" s="351">
        <v>44533</v>
      </c>
      <c r="O49" s="350" t="s">
        <v>59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46"/>
      <c r="AA49" s="361"/>
      <c r="AB49" s="346"/>
      <c r="AE49" s="359"/>
      <c r="AF49" s="330"/>
      <c r="AG49" s="330"/>
      <c r="AH49" s="330"/>
      <c r="AI49" s="330"/>
    </row>
    <row r="50" spans="1:35" ht="25.35" customHeight="1">
      <c r="A50" s="349">
        <v>32</v>
      </c>
      <c r="B50" s="349">
        <v>28</v>
      </c>
      <c r="C50" s="354" t="s">
        <v>482</v>
      </c>
      <c r="D50" s="353">
        <v>94</v>
      </c>
      <c r="E50" s="352">
        <v>178</v>
      </c>
      <c r="F50" s="356">
        <f>(D50-E50)/E50</f>
        <v>-0.47191011235955055</v>
      </c>
      <c r="G50" s="353">
        <v>14</v>
      </c>
      <c r="H50" s="352">
        <v>2</v>
      </c>
      <c r="I50" s="352">
        <f t="shared" si="8"/>
        <v>7</v>
      </c>
      <c r="J50" s="352">
        <v>1</v>
      </c>
      <c r="K50" s="352">
        <v>9</v>
      </c>
      <c r="L50" s="353">
        <v>8733</v>
      </c>
      <c r="M50" s="353">
        <v>1608</v>
      </c>
      <c r="N50" s="351">
        <v>44561</v>
      </c>
      <c r="O50" s="350" t="s">
        <v>59</v>
      </c>
      <c r="P50" s="347"/>
      <c r="Q50" s="359"/>
      <c r="R50" s="359"/>
      <c r="S50" s="359"/>
      <c r="T50" s="359"/>
      <c r="U50" s="360"/>
      <c r="V50" s="360"/>
      <c r="W50" s="360"/>
      <c r="X50" s="361"/>
      <c r="Y50" s="8"/>
      <c r="Z50" s="346"/>
      <c r="AA50" s="361"/>
      <c r="AB50" s="346"/>
    </row>
    <row r="51" spans="1:35" ht="25.35" customHeight="1">
      <c r="A51" s="349">
        <v>33</v>
      </c>
      <c r="B51" s="349">
        <v>14</v>
      </c>
      <c r="C51" s="354" t="s">
        <v>492</v>
      </c>
      <c r="D51" s="353">
        <v>35</v>
      </c>
      <c r="E51" s="352">
        <v>5950.51</v>
      </c>
      <c r="F51" s="356">
        <f>(D51-E51)/E51</f>
        <v>-0.99411815121729064</v>
      </c>
      <c r="G51" s="353">
        <v>7</v>
      </c>
      <c r="H51" s="352">
        <v>1</v>
      </c>
      <c r="I51" s="352">
        <f t="shared" si="8"/>
        <v>7</v>
      </c>
      <c r="J51" s="352">
        <v>1</v>
      </c>
      <c r="K51" s="352">
        <v>3</v>
      </c>
      <c r="L51" s="353">
        <v>15277</v>
      </c>
      <c r="M51" s="353">
        <v>2229</v>
      </c>
      <c r="N51" s="351">
        <v>44603</v>
      </c>
      <c r="O51" s="350" t="s">
        <v>33</v>
      </c>
      <c r="P51" s="347"/>
      <c r="Q51" s="359"/>
      <c r="R51" s="359"/>
      <c r="S51" s="359"/>
      <c r="T51" s="359"/>
      <c r="U51" s="360"/>
      <c r="V51" s="360"/>
      <c r="W51" s="360"/>
      <c r="X51" s="8"/>
      <c r="Y51" s="361"/>
      <c r="Z51" s="361"/>
      <c r="AA51" s="346"/>
      <c r="AB51" s="346"/>
      <c r="AE51" s="359"/>
      <c r="AF51" s="331"/>
      <c r="AG51" s="331"/>
      <c r="AH51" s="331"/>
      <c r="AI51" s="331"/>
    </row>
    <row r="52" spans="1:35" ht="25.35" customHeight="1">
      <c r="A52" s="349">
        <v>34</v>
      </c>
      <c r="B52" s="355" t="s">
        <v>30</v>
      </c>
      <c r="C52" s="354" t="s">
        <v>452</v>
      </c>
      <c r="D52" s="353">
        <v>30</v>
      </c>
      <c r="E52" s="352" t="s">
        <v>30</v>
      </c>
      <c r="F52" s="352" t="s">
        <v>30</v>
      </c>
      <c r="G52" s="353">
        <v>6</v>
      </c>
      <c r="H52" s="352">
        <v>1</v>
      </c>
      <c r="I52" s="352">
        <f t="shared" si="8"/>
        <v>6</v>
      </c>
      <c r="J52" s="352">
        <v>1</v>
      </c>
      <c r="K52" s="352" t="s">
        <v>30</v>
      </c>
      <c r="L52" s="353">
        <v>72713</v>
      </c>
      <c r="M52" s="353">
        <v>10328</v>
      </c>
      <c r="N52" s="351">
        <v>44575</v>
      </c>
      <c r="O52" s="350" t="s">
        <v>113</v>
      </c>
      <c r="P52" s="347"/>
      <c r="Q52" s="359"/>
      <c r="R52" s="359"/>
      <c r="S52" s="359"/>
      <c r="T52" s="359"/>
      <c r="U52" s="360"/>
      <c r="V52" s="360"/>
      <c r="W52" s="360"/>
      <c r="X52" s="8"/>
      <c r="Y52" s="361"/>
      <c r="Z52" s="361"/>
      <c r="AA52" s="346"/>
      <c r="AB52" s="346"/>
      <c r="AE52" s="359"/>
      <c r="AF52" s="331"/>
      <c r="AG52" s="331"/>
      <c r="AH52" s="331"/>
      <c r="AI52" s="331"/>
    </row>
    <row r="53" spans="1:35" ht="25.35" customHeight="1">
      <c r="A53" s="349">
        <v>35</v>
      </c>
      <c r="B53" s="355" t="s">
        <v>30</v>
      </c>
      <c r="C53" s="354" t="s">
        <v>464</v>
      </c>
      <c r="D53" s="353">
        <v>25</v>
      </c>
      <c r="E53" s="352" t="s">
        <v>30</v>
      </c>
      <c r="F53" s="352" t="s">
        <v>30</v>
      </c>
      <c r="G53" s="353">
        <v>5</v>
      </c>
      <c r="H53" s="352">
        <v>1</v>
      </c>
      <c r="I53" s="352">
        <f t="shared" si="8"/>
        <v>5</v>
      </c>
      <c r="J53" s="352">
        <v>1</v>
      </c>
      <c r="K53" s="352" t="s">
        <v>30</v>
      </c>
      <c r="L53" s="353">
        <v>16304</v>
      </c>
      <c r="M53" s="353">
        <v>2228</v>
      </c>
      <c r="N53" s="351">
        <v>44589</v>
      </c>
      <c r="O53" s="350" t="s">
        <v>33</v>
      </c>
      <c r="P53" s="347"/>
      <c r="Q53" s="359"/>
      <c r="R53" s="359"/>
      <c r="S53" s="359"/>
      <c r="T53" s="359"/>
      <c r="U53" s="360"/>
      <c r="V53" s="360"/>
      <c r="W53" s="360"/>
      <c r="X53" s="346"/>
      <c r="Y53" s="361"/>
      <c r="Z53" s="8"/>
      <c r="AA53" s="361"/>
      <c r="AB53" s="346"/>
    </row>
    <row r="54" spans="1:35" ht="25.35" customHeight="1">
      <c r="A54" s="349">
        <v>36</v>
      </c>
      <c r="B54" s="355" t="s">
        <v>30</v>
      </c>
      <c r="C54" s="354" t="s">
        <v>481</v>
      </c>
      <c r="D54" s="353">
        <v>14</v>
      </c>
      <c r="E54" s="352" t="s">
        <v>30</v>
      </c>
      <c r="F54" s="352" t="s">
        <v>30</v>
      </c>
      <c r="G54" s="353">
        <v>2</v>
      </c>
      <c r="H54" s="352">
        <v>1</v>
      </c>
      <c r="I54" s="352">
        <f t="shared" si="8"/>
        <v>2</v>
      </c>
      <c r="J54" s="352">
        <v>1</v>
      </c>
      <c r="K54" s="352" t="s">
        <v>30</v>
      </c>
      <c r="L54" s="353">
        <v>50099</v>
      </c>
      <c r="M54" s="353">
        <v>8581</v>
      </c>
      <c r="N54" s="351">
        <v>44512</v>
      </c>
      <c r="O54" s="350" t="s">
        <v>33</v>
      </c>
      <c r="P54" s="347"/>
      <c r="Q54" s="359"/>
      <c r="R54" s="359"/>
      <c r="S54" s="359"/>
      <c r="T54" s="359"/>
      <c r="U54" s="360"/>
      <c r="V54" s="360"/>
      <c r="W54" s="360"/>
      <c r="X54" s="346"/>
      <c r="Y54" s="361"/>
      <c r="Z54" s="361"/>
      <c r="AA54" s="8"/>
      <c r="AB54" s="346"/>
    </row>
    <row r="55" spans="1:35" ht="25.35" customHeight="1">
      <c r="A55" s="248"/>
      <c r="B55" s="248"/>
      <c r="C55" s="266" t="s">
        <v>268</v>
      </c>
      <c r="D55" s="348">
        <f>SUM(D47:D54)</f>
        <v>193118.54000000004</v>
      </c>
      <c r="E55" s="348">
        <v>335082.08</v>
      </c>
      <c r="F55" s="108">
        <f t="shared" ref="F55" si="9">(D55-E55)/E55</f>
        <v>-0.42366795622135323</v>
      </c>
      <c r="G55" s="348">
        <f t="shared" ref="G55" si="10">SUM(G47:G54)</f>
        <v>31888</v>
      </c>
      <c r="H55" s="348"/>
      <c r="I55" s="251"/>
      <c r="J55" s="250"/>
      <c r="K55" s="252"/>
      <c r="L55" s="253"/>
      <c r="M55" s="257"/>
      <c r="N55" s="254"/>
      <c r="O55" s="281"/>
      <c r="R55" s="347"/>
    </row>
    <row r="56" spans="1:35" ht="23.1" customHeight="1">
      <c r="W56" s="33"/>
    </row>
    <row r="57" spans="1:35" ht="17.25" customHeight="1"/>
    <row r="68" spans="16:18">
      <c r="R68" s="347"/>
    </row>
    <row r="73" spans="16:18">
      <c r="P73" s="34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8" width="2.6640625" style="277" customWidth="1"/>
    <col min="19" max="19" width="22.88671875" style="277" customWidth="1"/>
    <col min="20" max="20" width="20.5546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.5546875" style="277" bestFit="1" customWidth="1"/>
    <col min="25" max="25" width="12" style="277" bestFit="1" customWidth="1"/>
    <col min="26" max="26" width="14.88671875" style="277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506</v>
      </c>
      <c r="F1" s="235"/>
      <c r="G1" s="235"/>
      <c r="H1" s="235"/>
      <c r="I1" s="235"/>
    </row>
    <row r="2" spans="1:29" ht="19.5" customHeight="1">
      <c r="E2" s="235" t="s">
        <v>507</v>
      </c>
      <c r="F2" s="235"/>
      <c r="G2" s="235"/>
      <c r="H2" s="235"/>
      <c r="I2" s="235"/>
      <c r="J2" s="235"/>
      <c r="K2" s="235"/>
    </row>
    <row r="3" spans="1:29">
      <c r="S3" s="345"/>
      <c r="T3" s="345"/>
      <c r="U3" s="345"/>
      <c r="V3" s="345"/>
      <c r="W3" s="345"/>
      <c r="X3" s="345"/>
      <c r="Y3" s="345"/>
      <c r="Z3" s="345"/>
      <c r="AA3" s="345"/>
    </row>
    <row r="4" spans="1:29" ht="15.75" customHeight="1" thickBot="1">
      <c r="S4" s="345"/>
      <c r="T4" s="345"/>
      <c r="U4" s="345"/>
      <c r="V4" s="345"/>
      <c r="W4" s="345"/>
      <c r="X4" s="345"/>
      <c r="Y4" s="345"/>
      <c r="Z4" s="345"/>
      <c r="AA4" s="345"/>
    </row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S5" s="345"/>
      <c r="T5" s="345"/>
      <c r="U5" s="345"/>
      <c r="V5" s="345"/>
      <c r="W5" s="345"/>
      <c r="X5" s="345"/>
      <c r="Y5" s="345"/>
      <c r="Z5" s="33"/>
      <c r="AA5" s="345"/>
    </row>
    <row r="6" spans="1:29">
      <c r="A6" s="415"/>
      <c r="B6" s="415"/>
      <c r="C6" s="418"/>
      <c r="D6" s="237" t="s">
        <v>504</v>
      </c>
      <c r="E6" s="237" t="s">
        <v>498</v>
      </c>
      <c r="F6" s="418"/>
      <c r="G6" s="418" t="s">
        <v>504</v>
      </c>
      <c r="H6" s="418"/>
      <c r="I6" s="418"/>
      <c r="J6" s="418"/>
      <c r="K6" s="418"/>
      <c r="L6" s="418"/>
      <c r="M6" s="418"/>
      <c r="N6" s="418"/>
      <c r="O6" s="418"/>
      <c r="S6" s="345"/>
      <c r="T6" s="345"/>
      <c r="U6" s="345"/>
      <c r="V6" s="345"/>
      <c r="W6" s="345"/>
      <c r="X6" s="345"/>
      <c r="Y6" s="345"/>
      <c r="Z6" s="345"/>
      <c r="AA6" s="345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S7" s="345"/>
      <c r="T7" s="345"/>
      <c r="U7" s="345"/>
      <c r="V7" s="345"/>
      <c r="W7" s="345"/>
      <c r="X7" s="345"/>
      <c r="Y7" s="345"/>
      <c r="Z7" s="345"/>
      <c r="AA7" s="345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S8" s="345"/>
      <c r="T8" s="345"/>
      <c r="U8" s="345"/>
      <c r="V8" s="345"/>
      <c r="W8" s="345"/>
      <c r="X8" s="345"/>
      <c r="Y8" s="345"/>
      <c r="Z8" s="33"/>
      <c r="AA8" s="345"/>
    </row>
    <row r="9" spans="1:29" ht="15" customHeight="1">
      <c r="A9" s="414"/>
      <c r="B9" s="414"/>
      <c r="C9" s="417" t="s">
        <v>13</v>
      </c>
      <c r="D9" s="339"/>
      <c r="E9" s="339"/>
      <c r="F9" s="417" t="s">
        <v>15</v>
      </c>
      <c r="G9" s="339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S9" s="345"/>
      <c r="T9" s="345"/>
      <c r="U9" s="345"/>
      <c r="V9" s="345"/>
      <c r="W9" s="345"/>
      <c r="X9" s="345"/>
      <c r="Y9" s="345"/>
      <c r="Z9" s="345"/>
      <c r="AA9" s="345"/>
    </row>
    <row r="10" spans="1:29">
      <c r="A10" s="415"/>
      <c r="B10" s="415"/>
      <c r="C10" s="418"/>
      <c r="D10" s="340" t="s">
        <v>505</v>
      </c>
      <c r="E10" s="340" t="s">
        <v>501</v>
      </c>
      <c r="F10" s="418"/>
      <c r="G10" s="340" t="s">
        <v>505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S10" s="345"/>
      <c r="T10" s="345"/>
      <c r="U10" s="345"/>
      <c r="V10" s="345"/>
      <c r="W10" s="345"/>
      <c r="X10" s="345"/>
      <c r="Y10" s="345"/>
      <c r="Z10" s="345"/>
      <c r="AA10" s="345"/>
    </row>
    <row r="11" spans="1:29">
      <c r="A11" s="415"/>
      <c r="B11" s="415"/>
      <c r="C11" s="418"/>
      <c r="D11" s="340" t="s">
        <v>14</v>
      </c>
      <c r="E11" s="237" t="s">
        <v>14</v>
      </c>
      <c r="F11" s="418"/>
      <c r="G11" s="340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S11" s="345"/>
      <c r="T11" s="347"/>
      <c r="U11" s="346"/>
      <c r="V11" s="345"/>
      <c r="W11" s="345"/>
      <c r="X11" s="345"/>
      <c r="Y11" s="345"/>
      <c r="Z11" s="33"/>
      <c r="AA11" s="345"/>
    </row>
    <row r="12" spans="1:29" ht="15.6" customHeight="1" thickBot="1">
      <c r="A12" s="415"/>
      <c r="B12" s="416"/>
      <c r="C12" s="419"/>
      <c r="D12" s="341"/>
      <c r="E12" s="238" t="s">
        <v>2</v>
      </c>
      <c r="F12" s="419"/>
      <c r="G12" s="341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S12" s="345"/>
      <c r="T12" s="347"/>
      <c r="U12" s="346"/>
      <c r="V12" s="346"/>
      <c r="W12" s="278"/>
      <c r="X12" s="8"/>
      <c r="Y12" s="278"/>
      <c r="Z12" s="33"/>
    </row>
    <row r="13" spans="1:29" ht="25.35" customHeight="1">
      <c r="A13" s="282">
        <v>1</v>
      </c>
      <c r="B13" s="349" t="s">
        <v>67</v>
      </c>
      <c r="C13" s="288" t="s">
        <v>496</v>
      </c>
      <c r="D13" s="287">
        <v>87617.64</v>
      </c>
      <c r="E13" s="286" t="s">
        <v>30</v>
      </c>
      <c r="F13" s="352" t="s">
        <v>30</v>
      </c>
      <c r="G13" s="287">
        <v>11975</v>
      </c>
      <c r="H13" s="286">
        <v>282</v>
      </c>
      <c r="I13" s="286">
        <f t="shared" ref="I13:I20" si="0">G13/H13</f>
        <v>42.464539007092199</v>
      </c>
      <c r="J13" s="286">
        <v>15</v>
      </c>
      <c r="K13" s="286">
        <v>1</v>
      </c>
      <c r="L13" s="287">
        <v>97128.36</v>
      </c>
      <c r="M13" s="287">
        <v>13366</v>
      </c>
      <c r="N13" s="284">
        <v>44610</v>
      </c>
      <c r="O13" s="283" t="s">
        <v>73</v>
      </c>
      <c r="P13" s="279"/>
      <c r="Q13" s="293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s="345" customFormat="1" ht="25.35" customHeight="1">
      <c r="A14" s="349">
        <v>2</v>
      </c>
      <c r="B14" s="362" t="s">
        <v>67</v>
      </c>
      <c r="C14" s="354" t="s">
        <v>497</v>
      </c>
      <c r="D14" s="353">
        <v>55675.77</v>
      </c>
      <c r="E14" s="352" t="s">
        <v>30</v>
      </c>
      <c r="F14" s="352" t="s">
        <v>30</v>
      </c>
      <c r="G14" s="353">
        <v>9426</v>
      </c>
      <c r="H14" s="352">
        <v>271</v>
      </c>
      <c r="I14" s="352">
        <f t="shared" si="0"/>
        <v>34.782287822878232</v>
      </c>
      <c r="J14" s="352">
        <v>21</v>
      </c>
      <c r="K14" s="352">
        <v>1</v>
      </c>
      <c r="L14" s="353">
        <v>76665.919999999998</v>
      </c>
      <c r="M14" s="353">
        <v>12840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</row>
    <row r="15" spans="1:29" s="345" customFormat="1" ht="25.35" customHeight="1">
      <c r="A15" s="349">
        <v>3</v>
      </c>
      <c r="B15" s="349" t="s">
        <v>67</v>
      </c>
      <c r="C15" s="354" t="s">
        <v>502</v>
      </c>
      <c r="D15" s="353">
        <v>29038.579999999998</v>
      </c>
      <c r="E15" s="352" t="s">
        <v>30</v>
      </c>
      <c r="F15" s="352" t="s">
        <v>30</v>
      </c>
      <c r="G15" s="353">
        <v>6159</v>
      </c>
      <c r="H15" s="352">
        <v>226</v>
      </c>
      <c r="I15" s="352">
        <f t="shared" si="0"/>
        <v>27.252212389380531</v>
      </c>
      <c r="J15" s="352">
        <v>23</v>
      </c>
      <c r="K15" s="352">
        <v>1</v>
      </c>
      <c r="L15" s="353">
        <v>30237.83</v>
      </c>
      <c r="M15" s="353">
        <v>6397</v>
      </c>
      <c r="N15" s="351">
        <v>44610</v>
      </c>
      <c r="O15" s="350" t="s">
        <v>43</v>
      </c>
      <c r="P15" s="347"/>
      <c r="Q15" s="359"/>
      <c r="R15" s="359"/>
      <c r="S15" s="359"/>
      <c r="T15" s="359"/>
      <c r="V15" s="346"/>
      <c r="W15" s="33"/>
      <c r="X15" s="8"/>
      <c r="Y15" s="346"/>
      <c r="AC15" s="346"/>
    </row>
    <row r="16" spans="1:29" s="345" customFormat="1" ht="25.35" customHeight="1">
      <c r="A16" s="349">
        <v>4</v>
      </c>
      <c r="B16" s="363">
        <v>2</v>
      </c>
      <c r="C16" s="354" t="s">
        <v>479</v>
      </c>
      <c r="D16" s="353">
        <v>24629.06</v>
      </c>
      <c r="E16" s="352">
        <v>56639.519999999997</v>
      </c>
      <c r="F16" s="356">
        <f>(D16-E16)/E16</f>
        <v>-0.56516121605550329</v>
      </c>
      <c r="G16" s="353">
        <v>4924</v>
      </c>
      <c r="H16" s="352">
        <v>206</v>
      </c>
      <c r="I16" s="352">
        <f t="shared" si="0"/>
        <v>23.902912621359224</v>
      </c>
      <c r="J16" s="352">
        <v>16</v>
      </c>
      <c r="K16" s="352">
        <v>2</v>
      </c>
      <c r="L16" s="353">
        <v>84017.63</v>
      </c>
      <c r="M16" s="353">
        <v>17272</v>
      </c>
      <c r="N16" s="351">
        <v>44603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s="345" customFormat="1" ht="25.35" customHeight="1">
      <c r="A17" s="349">
        <v>5</v>
      </c>
      <c r="B17" s="363">
        <v>3</v>
      </c>
      <c r="C17" s="354" t="s">
        <v>489</v>
      </c>
      <c r="D17" s="353">
        <v>20729.38</v>
      </c>
      <c r="E17" s="352">
        <v>54767.31</v>
      </c>
      <c r="F17" s="356">
        <f>(D17-E17)/E17</f>
        <v>-0.62150085516341769</v>
      </c>
      <c r="G17" s="353">
        <v>3225</v>
      </c>
      <c r="H17" s="352">
        <v>168</v>
      </c>
      <c r="I17" s="352">
        <f t="shared" si="0"/>
        <v>19.196428571428573</v>
      </c>
      <c r="J17" s="352">
        <v>14</v>
      </c>
      <c r="K17" s="352">
        <v>2</v>
      </c>
      <c r="L17" s="353">
        <v>76086</v>
      </c>
      <c r="M17" s="353">
        <v>11859</v>
      </c>
      <c r="N17" s="351">
        <v>44603</v>
      </c>
      <c r="O17" s="350" t="s">
        <v>32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296">
        <v>1</v>
      </c>
      <c r="C18" s="288" t="s">
        <v>490</v>
      </c>
      <c r="D18" s="287">
        <v>19391.88</v>
      </c>
      <c r="E18" s="286">
        <v>77296.69</v>
      </c>
      <c r="F18" s="291">
        <f>(D18-E18)/E18</f>
        <v>-0.74912405692921646</v>
      </c>
      <c r="G18" s="287">
        <v>2916</v>
      </c>
      <c r="H18" s="286">
        <v>161</v>
      </c>
      <c r="I18" s="286">
        <f t="shared" si="0"/>
        <v>18.111801242236027</v>
      </c>
      <c r="J18" s="286">
        <v>14</v>
      </c>
      <c r="K18" s="286">
        <v>2</v>
      </c>
      <c r="L18" s="287">
        <v>101114</v>
      </c>
      <c r="M18" s="287">
        <v>14011</v>
      </c>
      <c r="N18" s="284">
        <v>44603</v>
      </c>
      <c r="O18" s="283" t="s">
        <v>52</v>
      </c>
      <c r="P18" s="279"/>
      <c r="Q18" s="359"/>
      <c r="R18" s="359"/>
      <c r="S18" s="359"/>
      <c r="T18" s="359"/>
      <c r="U18" s="360"/>
      <c r="V18" s="360"/>
      <c r="W18" s="346"/>
      <c r="X18" s="8"/>
      <c r="Y18" s="360"/>
      <c r="Z18" s="361"/>
      <c r="AA18" s="361"/>
      <c r="AB18" s="278"/>
    </row>
    <row r="19" spans="1:29" ht="25.35" customHeight="1">
      <c r="A19" s="349">
        <v>7</v>
      </c>
      <c r="B19" s="296">
        <v>4</v>
      </c>
      <c r="C19" s="288" t="s">
        <v>466</v>
      </c>
      <c r="D19" s="287">
        <v>19014.330000000002</v>
      </c>
      <c r="E19" s="286">
        <v>48676.160000000003</v>
      </c>
      <c r="F19" s="291">
        <f>(D19-E19)/E19</f>
        <v>-0.60937078849276527</v>
      </c>
      <c r="G19" s="287">
        <v>2828</v>
      </c>
      <c r="H19" s="286">
        <v>136</v>
      </c>
      <c r="I19" s="286">
        <f t="shared" si="0"/>
        <v>20.794117647058822</v>
      </c>
      <c r="J19" s="286">
        <v>8</v>
      </c>
      <c r="K19" s="286">
        <v>3</v>
      </c>
      <c r="L19" s="287">
        <v>136004.07</v>
      </c>
      <c r="M19" s="287">
        <v>18855</v>
      </c>
      <c r="N19" s="284">
        <v>44596</v>
      </c>
      <c r="O19" s="283" t="s">
        <v>27</v>
      </c>
      <c r="P19" s="279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278"/>
    </row>
    <row r="20" spans="1:29" ht="25.35" customHeight="1">
      <c r="A20" s="349">
        <v>8</v>
      </c>
      <c r="B20" s="349" t="s">
        <v>67</v>
      </c>
      <c r="C20" s="288" t="s">
        <v>509</v>
      </c>
      <c r="D20" s="287">
        <v>10048.86</v>
      </c>
      <c r="E20" s="286" t="s">
        <v>30</v>
      </c>
      <c r="F20" s="352" t="s">
        <v>30</v>
      </c>
      <c r="G20" s="287">
        <v>1477</v>
      </c>
      <c r="H20" s="286">
        <v>48</v>
      </c>
      <c r="I20" s="286">
        <f t="shared" si="0"/>
        <v>30.770833333333332</v>
      </c>
      <c r="J20" s="286">
        <v>10</v>
      </c>
      <c r="K20" s="286">
        <v>1</v>
      </c>
      <c r="L20" s="287">
        <v>10049</v>
      </c>
      <c r="M20" s="287">
        <v>1477</v>
      </c>
      <c r="N20" s="284">
        <v>44610</v>
      </c>
      <c r="O20" s="283" t="s">
        <v>113</v>
      </c>
      <c r="P20" s="279"/>
      <c r="Q20" s="359"/>
      <c r="R20" s="359"/>
      <c r="S20" s="359"/>
      <c r="T20" s="359"/>
      <c r="U20" s="347"/>
      <c r="V20" s="347"/>
      <c r="W20" s="346"/>
      <c r="X20" s="8"/>
      <c r="Y20" s="347"/>
      <c r="Z20" s="346"/>
      <c r="AA20" s="345"/>
      <c r="AC20" s="278"/>
    </row>
    <row r="21" spans="1:29" ht="25.35" customHeight="1">
      <c r="A21" s="349">
        <v>9</v>
      </c>
      <c r="B21" s="296">
        <v>5</v>
      </c>
      <c r="C21" s="288" t="s">
        <v>429</v>
      </c>
      <c r="D21" s="287">
        <v>9517.0800000000017</v>
      </c>
      <c r="E21" s="286">
        <v>22423.679999999997</v>
      </c>
      <c r="F21" s="291">
        <f>(D21-E21)/E21</f>
        <v>-0.57557903073893302</v>
      </c>
      <c r="G21" s="287">
        <v>1404</v>
      </c>
      <c r="H21" s="352" t="s">
        <v>30</v>
      </c>
      <c r="I21" s="286" t="s">
        <v>30</v>
      </c>
      <c r="J21" s="286">
        <v>9</v>
      </c>
      <c r="K21" s="286">
        <v>8</v>
      </c>
      <c r="L21" s="287">
        <v>612738.69999999995</v>
      </c>
      <c r="M21" s="287">
        <v>86169</v>
      </c>
      <c r="N21" s="284">
        <v>44561</v>
      </c>
      <c r="O21" s="283" t="s">
        <v>430</v>
      </c>
      <c r="P21" s="279"/>
      <c r="Q21" s="359"/>
      <c r="R21" s="359"/>
      <c r="S21" s="359"/>
      <c r="T21" s="359"/>
      <c r="U21" s="345"/>
      <c r="V21" s="360"/>
      <c r="W21" s="360"/>
      <c r="X21" s="360"/>
      <c r="Y21" s="361"/>
      <c r="Z21" s="295"/>
      <c r="AA21" s="8"/>
      <c r="AB21" s="278"/>
      <c r="AC21" s="278"/>
    </row>
    <row r="22" spans="1:29" ht="25.35" customHeight="1">
      <c r="A22" s="349">
        <v>10</v>
      </c>
      <c r="B22" s="296">
        <v>7</v>
      </c>
      <c r="C22" s="288" t="s">
        <v>467</v>
      </c>
      <c r="D22" s="353">
        <v>8383</v>
      </c>
      <c r="E22" s="286">
        <v>17855</v>
      </c>
      <c r="F22" s="291">
        <f>(D22-E22)/E22</f>
        <v>-0.53049565947913746</v>
      </c>
      <c r="G22" s="287">
        <v>1691</v>
      </c>
      <c r="H22" s="352" t="s">
        <v>30</v>
      </c>
      <c r="I22" s="286" t="s">
        <v>30</v>
      </c>
      <c r="J22" s="286">
        <v>13</v>
      </c>
      <c r="K22" s="286">
        <v>3</v>
      </c>
      <c r="L22" s="353">
        <v>41973</v>
      </c>
      <c r="M22" s="287">
        <v>8528</v>
      </c>
      <c r="N22" s="284">
        <v>44596</v>
      </c>
      <c r="O22" s="283" t="s">
        <v>31</v>
      </c>
      <c r="P22" s="279"/>
      <c r="Q22" s="359"/>
      <c r="R22" s="359"/>
      <c r="S22" s="359"/>
      <c r="T22" s="359"/>
      <c r="U22" s="345"/>
      <c r="V22" s="347"/>
      <c r="W22" s="360"/>
      <c r="X22" s="360"/>
      <c r="Y22" s="361"/>
      <c r="Z22" s="295"/>
      <c r="AA22" s="8"/>
      <c r="AB22" s="278"/>
      <c r="AC22" s="278"/>
    </row>
    <row r="23" spans="1:29" ht="25.35" customHeight="1">
      <c r="A23" s="248"/>
      <c r="B23" s="248"/>
      <c r="C23" s="266" t="s">
        <v>29</v>
      </c>
      <c r="D23" s="280">
        <f>SUM(D13:D22)</f>
        <v>284045.58</v>
      </c>
      <c r="E23" s="348">
        <v>340767.2</v>
      </c>
      <c r="F23" s="358">
        <f>(D23-E23)/E23</f>
        <v>-0.16645269849915131</v>
      </c>
      <c r="G23" s="348">
        <f t="shared" ref="G23" si="1">SUM(G13:G22)</f>
        <v>46025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29" ht="25.35" customHeight="1">
      <c r="A25" s="349">
        <v>11</v>
      </c>
      <c r="B25" s="296">
        <v>13</v>
      </c>
      <c r="C25" s="288" t="s">
        <v>368</v>
      </c>
      <c r="D25" s="287">
        <v>7911.88</v>
      </c>
      <c r="E25" s="353">
        <v>11045.1</v>
      </c>
      <c r="F25" s="291">
        <f t="shared" ref="F25:F35" si="2">(D25-E25)/E25</f>
        <v>-0.2836751138513911</v>
      </c>
      <c r="G25" s="287">
        <v>1514</v>
      </c>
      <c r="H25" s="286">
        <v>32</v>
      </c>
      <c r="I25" s="286">
        <f t="shared" ref="I25:I34" si="3">G25/H25</f>
        <v>47.3125</v>
      </c>
      <c r="J25" s="286">
        <v>4</v>
      </c>
      <c r="K25" s="286">
        <v>13</v>
      </c>
      <c r="L25" s="287">
        <v>205769</v>
      </c>
      <c r="M25" s="287">
        <v>40964</v>
      </c>
      <c r="N25" s="284">
        <v>44526</v>
      </c>
      <c r="O25" s="283" t="s">
        <v>32</v>
      </c>
      <c r="P25" s="279"/>
      <c r="Q25" s="359"/>
      <c r="R25" s="359"/>
      <c r="S25" s="359"/>
      <c r="T25" s="359"/>
      <c r="U25" s="359"/>
      <c r="V25" s="359"/>
      <c r="W25" s="359"/>
      <c r="X25" s="361"/>
      <c r="Y25" s="361"/>
      <c r="Z25" s="8"/>
      <c r="AA25" s="278"/>
      <c r="AB25" s="278"/>
    </row>
    <row r="26" spans="1:29" ht="25.35" customHeight="1">
      <c r="A26" s="349">
        <v>12</v>
      </c>
      <c r="B26" s="296">
        <v>8</v>
      </c>
      <c r="C26" s="288" t="s">
        <v>427</v>
      </c>
      <c r="D26" s="287">
        <v>7346.54</v>
      </c>
      <c r="E26" s="352">
        <v>17757.45</v>
      </c>
      <c r="F26" s="291">
        <f t="shared" si="2"/>
        <v>-0.58628406668750299</v>
      </c>
      <c r="G26" s="287">
        <v>1407</v>
      </c>
      <c r="H26" s="286">
        <v>63</v>
      </c>
      <c r="I26" s="286">
        <f t="shared" si="3"/>
        <v>22.333333333333332</v>
      </c>
      <c r="J26" s="286">
        <v>8</v>
      </c>
      <c r="K26" s="286">
        <v>7</v>
      </c>
      <c r="L26" s="287">
        <v>176056</v>
      </c>
      <c r="M26" s="287">
        <v>34473</v>
      </c>
      <c r="N26" s="284">
        <v>44568</v>
      </c>
      <c r="O26" s="283" t="s">
        <v>113</v>
      </c>
      <c r="P26" s="279"/>
      <c r="Q26" s="359"/>
      <c r="R26" s="359"/>
      <c r="S26" s="359"/>
      <c r="T26" s="359"/>
      <c r="U26" s="359"/>
      <c r="V26" s="359"/>
      <c r="W26" s="359"/>
      <c r="X26" s="361"/>
      <c r="Y26" s="361"/>
      <c r="Z26" s="8"/>
      <c r="AA26" s="278"/>
      <c r="AB26" s="278"/>
    </row>
    <row r="27" spans="1:29" ht="25.35" customHeight="1">
      <c r="A27" s="349">
        <v>13</v>
      </c>
      <c r="B27" s="296">
        <v>11</v>
      </c>
      <c r="C27" s="288" t="s">
        <v>412</v>
      </c>
      <c r="D27" s="353">
        <v>6356.1</v>
      </c>
      <c r="E27" s="353">
        <v>11948.32</v>
      </c>
      <c r="F27" s="291">
        <f t="shared" si="2"/>
        <v>-0.46803399975896187</v>
      </c>
      <c r="G27" s="287">
        <v>1004</v>
      </c>
      <c r="H27" s="352">
        <v>36</v>
      </c>
      <c r="I27" s="286">
        <f t="shared" si="3"/>
        <v>27.888888888888889</v>
      </c>
      <c r="J27" s="286">
        <v>6</v>
      </c>
      <c r="K27" s="286">
        <v>10</v>
      </c>
      <c r="L27" s="353">
        <v>794166.1</v>
      </c>
      <c r="M27" s="287">
        <v>115385</v>
      </c>
      <c r="N27" s="284">
        <v>44547</v>
      </c>
      <c r="O27" s="283" t="s">
        <v>73</v>
      </c>
      <c r="P27" s="279"/>
      <c r="Q27" s="359"/>
      <c r="R27" s="359"/>
      <c r="S27" s="359"/>
      <c r="T27" s="360"/>
      <c r="U27" s="360"/>
      <c r="V27" s="360"/>
      <c r="W27" s="360"/>
      <c r="X27" s="361"/>
      <c r="Y27" s="360"/>
      <c r="Z27" s="8"/>
      <c r="AA27" s="278"/>
      <c r="AB27" s="278"/>
    </row>
    <row r="28" spans="1:29" ht="25.35" customHeight="1">
      <c r="A28" s="349">
        <v>14</v>
      </c>
      <c r="B28" s="296">
        <v>15</v>
      </c>
      <c r="C28" s="288" t="s">
        <v>492</v>
      </c>
      <c r="D28" s="287">
        <v>5950.51</v>
      </c>
      <c r="E28" s="352">
        <v>9291.69</v>
      </c>
      <c r="F28" s="291">
        <f t="shared" si="2"/>
        <v>-0.35958797592257169</v>
      </c>
      <c r="G28" s="287">
        <v>856</v>
      </c>
      <c r="H28" s="286">
        <v>35</v>
      </c>
      <c r="I28" s="286">
        <f t="shared" si="3"/>
        <v>24.457142857142856</v>
      </c>
      <c r="J28" s="286">
        <v>5</v>
      </c>
      <c r="K28" s="286">
        <v>2</v>
      </c>
      <c r="L28" s="287">
        <v>15242</v>
      </c>
      <c r="M28" s="287">
        <v>2222</v>
      </c>
      <c r="N28" s="284">
        <v>44603</v>
      </c>
      <c r="O28" s="283" t="s">
        <v>33</v>
      </c>
      <c r="P28" s="279"/>
      <c r="Q28" s="293"/>
      <c r="R28" s="359"/>
      <c r="S28" s="359"/>
      <c r="T28" s="359"/>
      <c r="U28" s="360"/>
      <c r="V28" s="360"/>
      <c r="W28" s="294"/>
      <c r="X28" s="295"/>
      <c r="Y28" s="295"/>
      <c r="Z28" s="8"/>
      <c r="AA28" s="278"/>
      <c r="AB28" s="278"/>
    </row>
    <row r="29" spans="1:29" s="345" customFormat="1" ht="25.35" customHeight="1">
      <c r="A29" s="349">
        <v>15</v>
      </c>
      <c r="B29" s="363">
        <v>16</v>
      </c>
      <c r="C29" s="354" t="s">
        <v>454</v>
      </c>
      <c r="D29" s="353">
        <v>3883.34</v>
      </c>
      <c r="E29" s="352">
        <v>8909.33</v>
      </c>
      <c r="F29" s="356">
        <f t="shared" si="2"/>
        <v>-0.56412659537810361</v>
      </c>
      <c r="G29" s="353">
        <v>580</v>
      </c>
      <c r="H29" s="352">
        <v>27</v>
      </c>
      <c r="I29" s="352">
        <f t="shared" si="3"/>
        <v>21.481481481481481</v>
      </c>
      <c r="J29" s="352">
        <v>5</v>
      </c>
      <c r="K29" s="352">
        <v>5</v>
      </c>
      <c r="L29" s="353">
        <v>65482</v>
      </c>
      <c r="M29" s="353">
        <v>10073</v>
      </c>
      <c r="N29" s="351">
        <v>44582</v>
      </c>
      <c r="O29" s="350" t="s">
        <v>32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296">
        <v>9</v>
      </c>
      <c r="C30" s="288" t="s">
        <v>411</v>
      </c>
      <c r="D30" s="353">
        <v>3873.2</v>
      </c>
      <c r="E30" s="353">
        <v>12891.65</v>
      </c>
      <c r="F30" s="291">
        <f t="shared" si="2"/>
        <v>-0.69955746549122888</v>
      </c>
      <c r="G30" s="287">
        <v>743</v>
      </c>
      <c r="H30" s="286">
        <v>38</v>
      </c>
      <c r="I30" s="286">
        <f t="shared" si="3"/>
        <v>19.55263157894737</v>
      </c>
      <c r="J30" s="286">
        <v>5</v>
      </c>
      <c r="K30" s="286">
        <v>9</v>
      </c>
      <c r="L30" s="353">
        <v>315052</v>
      </c>
      <c r="M30" s="287">
        <v>63935</v>
      </c>
      <c r="N30" s="284">
        <v>44554</v>
      </c>
      <c r="O30" s="283" t="s">
        <v>52</v>
      </c>
      <c r="P30" s="279"/>
      <c r="Q30" s="293"/>
      <c r="R30" s="359"/>
      <c r="S30" s="359"/>
      <c r="T30" s="359"/>
      <c r="U30" s="335"/>
      <c r="V30" s="360"/>
      <c r="W30" s="294"/>
      <c r="X30" s="278"/>
      <c r="Y30" s="295"/>
      <c r="Z30" s="295"/>
      <c r="AA30" s="8"/>
      <c r="AB30" s="278"/>
      <c r="AC30" s="278"/>
    </row>
    <row r="31" spans="1:29" ht="25.35" customHeight="1">
      <c r="A31" s="349">
        <v>17</v>
      </c>
      <c r="B31" s="363">
        <v>21</v>
      </c>
      <c r="C31" s="288" t="s">
        <v>465</v>
      </c>
      <c r="D31" s="287">
        <v>3070.7799999999997</v>
      </c>
      <c r="E31" s="352">
        <v>3974</v>
      </c>
      <c r="F31" s="291">
        <f t="shared" si="2"/>
        <v>-0.22728233517866137</v>
      </c>
      <c r="G31" s="287">
        <v>519</v>
      </c>
      <c r="H31" s="286">
        <v>14</v>
      </c>
      <c r="I31" s="286">
        <f t="shared" si="3"/>
        <v>37.071428571428569</v>
      </c>
      <c r="J31" s="286">
        <v>3</v>
      </c>
      <c r="K31" s="286">
        <v>4</v>
      </c>
      <c r="L31" s="287">
        <v>23702.78</v>
      </c>
      <c r="M31" s="287">
        <v>3954</v>
      </c>
      <c r="N31" s="284">
        <v>44589</v>
      </c>
      <c r="O31" s="283" t="s">
        <v>59</v>
      </c>
      <c r="P31" s="279"/>
      <c r="Q31" s="293"/>
      <c r="R31" s="359"/>
      <c r="S31" s="359"/>
      <c r="T31" s="359"/>
      <c r="U31" s="360"/>
      <c r="V31" s="360"/>
      <c r="W31" s="294"/>
      <c r="X31" s="278"/>
      <c r="Y31" s="295"/>
      <c r="Z31" s="295"/>
      <c r="AA31" s="8"/>
      <c r="AB31" s="278"/>
    </row>
    <row r="32" spans="1:29" s="345" customFormat="1" ht="25.35" customHeight="1">
      <c r="A32" s="349">
        <v>18</v>
      </c>
      <c r="B32" s="363">
        <v>18</v>
      </c>
      <c r="C32" s="354" t="s">
        <v>455</v>
      </c>
      <c r="D32" s="353">
        <v>2088.4699999999998</v>
      </c>
      <c r="E32" s="352">
        <v>6631.4</v>
      </c>
      <c r="F32" s="356">
        <f t="shared" si="2"/>
        <v>-0.68506348584009413</v>
      </c>
      <c r="G32" s="353">
        <v>436</v>
      </c>
      <c r="H32" s="352">
        <v>30</v>
      </c>
      <c r="I32" s="352">
        <f t="shared" si="3"/>
        <v>14.533333333333333</v>
      </c>
      <c r="J32" s="352">
        <v>4</v>
      </c>
      <c r="K32" s="352">
        <v>5</v>
      </c>
      <c r="L32" s="353">
        <v>46844.47</v>
      </c>
      <c r="M32" s="353">
        <v>8830</v>
      </c>
      <c r="N32" s="351">
        <v>44582</v>
      </c>
      <c r="O32" s="350" t="s">
        <v>265</v>
      </c>
      <c r="P32" s="347"/>
      <c r="Q32" s="359"/>
      <c r="R32" s="359"/>
      <c r="S32" s="359"/>
      <c r="T32" s="359"/>
      <c r="U32" s="360"/>
      <c r="V32" s="360"/>
      <c r="W32" s="360"/>
      <c r="X32" s="346"/>
      <c r="Y32" s="361"/>
      <c r="Z32" s="361"/>
      <c r="AA32" s="8"/>
      <c r="AB32" s="346"/>
      <c r="AC32" s="346"/>
    </row>
    <row r="33" spans="1:35" s="345" customFormat="1" ht="25.35" customHeight="1">
      <c r="A33" s="349">
        <v>19</v>
      </c>
      <c r="B33" s="363">
        <v>12</v>
      </c>
      <c r="C33" s="354" t="s">
        <v>478</v>
      </c>
      <c r="D33" s="353">
        <v>1958.84</v>
      </c>
      <c r="E33" s="352">
        <v>11853.74</v>
      </c>
      <c r="F33" s="356">
        <f t="shared" si="2"/>
        <v>-0.83474920151783316</v>
      </c>
      <c r="G33" s="353">
        <v>380</v>
      </c>
      <c r="H33" s="352">
        <v>32</v>
      </c>
      <c r="I33" s="352">
        <f t="shared" si="3"/>
        <v>11.875</v>
      </c>
      <c r="J33" s="352">
        <v>6</v>
      </c>
      <c r="K33" s="352">
        <v>3</v>
      </c>
      <c r="L33" s="353">
        <v>25688.52</v>
      </c>
      <c r="M33" s="353">
        <v>4997</v>
      </c>
      <c r="N33" s="351">
        <v>44596</v>
      </c>
      <c r="O33" s="350" t="s">
        <v>303</v>
      </c>
      <c r="P33" s="347"/>
      <c r="Q33" s="359"/>
      <c r="R33" s="359"/>
      <c r="S33" s="359"/>
      <c r="T33" s="359"/>
      <c r="U33" s="360"/>
      <c r="V33" s="360"/>
      <c r="W33" s="360"/>
      <c r="X33" s="361"/>
      <c r="Y33" s="361"/>
      <c r="Z33" s="8"/>
      <c r="AA33" s="346"/>
      <c r="AB33" s="346"/>
    </row>
    <row r="34" spans="1:35" s="345" customFormat="1" ht="25.35" customHeight="1">
      <c r="A34" s="349">
        <v>20</v>
      </c>
      <c r="B34" s="363">
        <v>17</v>
      </c>
      <c r="C34" s="354" t="s">
        <v>463</v>
      </c>
      <c r="D34" s="353">
        <v>1894.72</v>
      </c>
      <c r="E34" s="352">
        <v>8538.85</v>
      </c>
      <c r="F34" s="356">
        <f t="shared" si="2"/>
        <v>-0.77810595103556102</v>
      </c>
      <c r="G34" s="353">
        <v>373</v>
      </c>
      <c r="H34" s="352">
        <v>18</v>
      </c>
      <c r="I34" s="352">
        <f t="shared" si="3"/>
        <v>20.722222222222221</v>
      </c>
      <c r="J34" s="352">
        <v>5</v>
      </c>
      <c r="K34" s="352">
        <v>4</v>
      </c>
      <c r="L34" s="353">
        <v>35303</v>
      </c>
      <c r="M34" s="353">
        <v>6801</v>
      </c>
      <c r="N34" s="351">
        <v>44589</v>
      </c>
      <c r="O34" s="350" t="s">
        <v>33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35" ht="25.2" customHeight="1">
      <c r="A35" s="248"/>
      <c r="B35" s="248"/>
      <c r="C35" s="266" t="s">
        <v>85</v>
      </c>
      <c r="D35" s="280">
        <f>SUM(D23:D34)</f>
        <v>328379.96000000002</v>
      </c>
      <c r="E35" s="348">
        <v>429007.98000000004</v>
      </c>
      <c r="F35" s="358">
        <f t="shared" si="2"/>
        <v>-0.23455978604407315</v>
      </c>
      <c r="G35" s="348">
        <f t="shared" ref="G35" si="4">SUM(G23:G34)</f>
        <v>53837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349">
        <v>21</v>
      </c>
      <c r="B37" s="296">
        <v>10</v>
      </c>
      <c r="C37" s="288" t="s">
        <v>491</v>
      </c>
      <c r="D37" s="287">
        <v>1706</v>
      </c>
      <c r="E37" s="286">
        <v>12525</v>
      </c>
      <c r="F37" s="291">
        <f>(D37-E37)/E37</f>
        <v>-0.86379241516966065</v>
      </c>
      <c r="G37" s="287">
        <v>295</v>
      </c>
      <c r="H37" s="286" t="s">
        <v>30</v>
      </c>
      <c r="I37" s="286" t="s">
        <v>30</v>
      </c>
      <c r="J37" s="286">
        <v>8</v>
      </c>
      <c r="K37" s="286">
        <v>2</v>
      </c>
      <c r="L37" s="287">
        <v>14231</v>
      </c>
      <c r="M37" s="287">
        <v>2314</v>
      </c>
      <c r="N37" s="284">
        <v>44603</v>
      </c>
      <c r="O37" s="283" t="s">
        <v>31</v>
      </c>
      <c r="P37" s="279"/>
      <c r="Q37" s="293"/>
      <c r="R37" s="359"/>
      <c r="S37" s="359"/>
      <c r="T37" s="359"/>
      <c r="U37" s="360"/>
      <c r="V37" s="360"/>
      <c r="W37" s="294"/>
      <c r="X37" s="278"/>
      <c r="Y37" s="295"/>
      <c r="Z37" s="295"/>
      <c r="AA37" s="8"/>
      <c r="AB37" s="278"/>
    </row>
    <row r="38" spans="1:35" ht="25.35" customHeight="1">
      <c r="A38" s="349">
        <v>22</v>
      </c>
      <c r="B38" s="296">
        <v>19</v>
      </c>
      <c r="C38" s="288" t="s">
        <v>367</v>
      </c>
      <c r="D38" s="287">
        <v>1473.52</v>
      </c>
      <c r="E38" s="353">
        <v>5601.64</v>
      </c>
      <c r="F38" s="291">
        <f>(D38-E38)/E38</f>
        <v>-0.73694846509236589</v>
      </c>
      <c r="G38" s="287">
        <v>206</v>
      </c>
      <c r="H38" s="286">
        <v>7</v>
      </c>
      <c r="I38" s="286">
        <f>G38/H38</f>
        <v>29.428571428571427</v>
      </c>
      <c r="J38" s="286">
        <v>3</v>
      </c>
      <c r="K38" s="286">
        <v>13</v>
      </c>
      <c r="L38" s="287">
        <v>638491</v>
      </c>
      <c r="M38" s="287">
        <v>92047</v>
      </c>
      <c r="N38" s="284">
        <v>44526</v>
      </c>
      <c r="O38" s="283" t="s">
        <v>52</v>
      </c>
      <c r="P38" s="279"/>
      <c r="Q38" s="293"/>
      <c r="R38" s="359"/>
      <c r="S38" s="359"/>
      <c r="T38" s="359"/>
      <c r="U38" s="360"/>
      <c r="V38" s="360"/>
      <c r="W38" s="294"/>
      <c r="X38" s="295"/>
      <c r="Y38" s="278"/>
      <c r="Z38" s="8"/>
      <c r="AA38" s="295"/>
      <c r="AB38" s="278"/>
      <c r="AE38" s="293"/>
      <c r="AF38" s="330"/>
      <c r="AG38" s="330"/>
      <c r="AH38" s="330"/>
      <c r="AI38" s="330"/>
    </row>
    <row r="39" spans="1:35" ht="25.35" customHeight="1">
      <c r="A39" s="349">
        <v>23</v>
      </c>
      <c r="B39" s="296">
        <v>20</v>
      </c>
      <c r="C39" s="288" t="s">
        <v>447</v>
      </c>
      <c r="D39" s="287">
        <v>1153</v>
      </c>
      <c r="E39" s="286">
        <v>4910</v>
      </c>
      <c r="F39" s="291">
        <f>(D39-E39)/E39</f>
        <v>-0.76517311608961303</v>
      </c>
      <c r="G39" s="287">
        <v>167</v>
      </c>
      <c r="H39" s="286" t="s">
        <v>30</v>
      </c>
      <c r="I39" s="286" t="s">
        <v>30</v>
      </c>
      <c r="J39" s="286">
        <v>2</v>
      </c>
      <c r="K39" s="286">
        <v>6</v>
      </c>
      <c r="L39" s="287">
        <v>48432</v>
      </c>
      <c r="M39" s="287">
        <v>8443</v>
      </c>
      <c r="N39" s="284">
        <v>44575</v>
      </c>
      <c r="O39" s="283" t="s">
        <v>31</v>
      </c>
      <c r="P39" s="279"/>
      <c r="Q39" s="293"/>
      <c r="R39" s="359"/>
      <c r="S39" s="359"/>
      <c r="T39" s="359"/>
      <c r="U39" s="360"/>
      <c r="V39" s="360"/>
      <c r="W39" s="294"/>
      <c r="X39" s="295"/>
      <c r="Y39" s="278"/>
      <c r="Z39" s="8"/>
      <c r="AA39" s="295"/>
      <c r="AB39" s="278"/>
    </row>
    <row r="40" spans="1:35" ht="25.35" customHeight="1">
      <c r="A40" s="349">
        <v>24</v>
      </c>
      <c r="B40" s="296" t="s">
        <v>40</v>
      </c>
      <c r="C40" s="288" t="s">
        <v>508</v>
      </c>
      <c r="D40" s="287">
        <v>572.6</v>
      </c>
      <c r="E40" s="286" t="s">
        <v>30</v>
      </c>
      <c r="F40" s="352" t="s">
        <v>30</v>
      </c>
      <c r="G40" s="287">
        <v>95</v>
      </c>
      <c r="H40" s="286">
        <v>7</v>
      </c>
      <c r="I40" s="286">
        <f>G40/H40</f>
        <v>13.571428571428571</v>
      </c>
      <c r="J40" s="286">
        <v>7</v>
      </c>
      <c r="K40" s="286">
        <v>0</v>
      </c>
      <c r="L40" s="353">
        <v>572.6</v>
      </c>
      <c r="M40" s="287">
        <v>95</v>
      </c>
      <c r="N40" s="284" t="s">
        <v>190</v>
      </c>
      <c r="O40" s="283" t="s">
        <v>34</v>
      </c>
      <c r="P40" s="279"/>
      <c r="Q40" s="293"/>
      <c r="R40" s="359"/>
      <c r="S40" s="359"/>
      <c r="T40" s="359"/>
      <c r="U40" s="360"/>
      <c r="V40" s="360"/>
      <c r="W40" s="294"/>
      <c r="X40" s="8"/>
      <c r="Y40" s="295"/>
      <c r="Z40" s="295"/>
      <c r="AA40" s="278"/>
      <c r="AB40" s="278"/>
      <c r="AE40" s="293"/>
      <c r="AF40" s="331"/>
      <c r="AG40" s="331"/>
      <c r="AH40" s="331"/>
      <c r="AI40" s="331"/>
    </row>
    <row r="41" spans="1:35" ht="25.35" customHeight="1">
      <c r="A41" s="349">
        <v>25</v>
      </c>
      <c r="B41" s="296">
        <v>24</v>
      </c>
      <c r="C41" s="288" t="s">
        <v>453</v>
      </c>
      <c r="D41" s="287">
        <v>459</v>
      </c>
      <c r="E41" s="352">
        <v>1549</v>
      </c>
      <c r="F41" s="291">
        <f>(D41-E41)/E41</f>
        <v>-0.70367979341510656</v>
      </c>
      <c r="G41" s="287">
        <v>132</v>
      </c>
      <c r="H41" s="286" t="s">
        <v>30</v>
      </c>
      <c r="I41" s="286" t="s">
        <v>30</v>
      </c>
      <c r="J41" s="286">
        <v>3</v>
      </c>
      <c r="K41" s="286">
        <v>6</v>
      </c>
      <c r="L41" s="287">
        <v>25825</v>
      </c>
      <c r="M41" s="287">
        <v>5534</v>
      </c>
      <c r="N41" s="284">
        <v>44575</v>
      </c>
      <c r="O41" s="283" t="s">
        <v>31</v>
      </c>
      <c r="P41" s="279"/>
      <c r="Q41" s="293"/>
      <c r="R41" s="359"/>
      <c r="S41" s="359"/>
      <c r="T41" s="359"/>
      <c r="U41" s="360"/>
      <c r="V41" s="360"/>
      <c r="W41" s="294"/>
      <c r="X41" s="8"/>
      <c r="Y41" s="295"/>
      <c r="Z41" s="295"/>
      <c r="AA41" s="278"/>
      <c r="AB41" s="278"/>
      <c r="AE41" s="293"/>
      <c r="AF41" s="331"/>
      <c r="AG41" s="331"/>
      <c r="AH41" s="331"/>
      <c r="AI41" s="331"/>
    </row>
    <row r="42" spans="1:35" ht="25.35" customHeight="1">
      <c r="A42" s="349">
        <v>26</v>
      </c>
      <c r="B42" s="296">
        <v>32</v>
      </c>
      <c r="C42" s="288" t="s">
        <v>390</v>
      </c>
      <c r="D42" s="353">
        <v>416.5</v>
      </c>
      <c r="E42" s="286">
        <v>367</v>
      </c>
      <c r="F42" s="291">
        <f>(D42-E42)/E42</f>
        <v>0.13487738419618528</v>
      </c>
      <c r="G42" s="287">
        <v>85</v>
      </c>
      <c r="H42" s="352">
        <v>4</v>
      </c>
      <c r="I42" s="286">
        <f>G42/H42</f>
        <v>21.25</v>
      </c>
      <c r="J42" s="286">
        <v>3</v>
      </c>
      <c r="K42" s="286">
        <v>12</v>
      </c>
      <c r="L42" s="353">
        <v>11762.5</v>
      </c>
      <c r="M42" s="287">
        <v>2404</v>
      </c>
      <c r="N42" s="284">
        <v>44533</v>
      </c>
      <c r="O42" s="283" t="s">
        <v>59</v>
      </c>
      <c r="P42" s="279"/>
      <c r="Q42" s="293"/>
      <c r="R42" s="359"/>
      <c r="S42" s="359"/>
      <c r="T42" s="359"/>
      <c r="U42" s="360"/>
      <c r="V42" s="360"/>
      <c r="W42" s="294"/>
      <c r="X42" s="278"/>
      <c r="Y42" s="8"/>
      <c r="Z42" s="295"/>
      <c r="AA42" s="295"/>
      <c r="AB42" s="278"/>
    </row>
    <row r="43" spans="1:35" ht="25.35" customHeight="1">
      <c r="A43" s="349">
        <v>27</v>
      </c>
      <c r="B43" s="364" t="s">
        <v>40</v>
      </c>
      <c r="C43" s="288" t="s">
        <v>510</v>
      </c>
      <c r="D43" s="287">
        <v>387.5</v>
      </c>
      <c r="E43" s="286" t="s">
        <v>30</v>
      </c>
      <c r="F43" s="352" t="s">
        <v>30</v>
      </c>
      <c r="G43" s="287">
        <v>92</v>
      </c>
      <c r="H43" s="286">
        <v>2</v>
      </c>
      <c r="I43" s="286">
        <f>G43/H43</f>
        <v>46</v>
      </c>
      <c r="J43" s="286">
        <v>2</v>
      </c>
      <c r="K43" s="286">
        <v>0</v>
      </c>
      <c r="L43" s="287">
        <v>388</v>
      </c>
      <c r="M43" s="287">
        <v>92</v>
      </c>
      <c r="N43" s="284" t="s">
        <v>190</v>
      </c>
      <c r="O43" s="283" t="s">
        <v>52</v>
      </c>
      <c r="P43" s="279"/>
      <c r="Q43" s="293"/>
      <c r="R43" s="359"/>
      <c r="S43" s="359"/>
      <c r="T43" s="359"/>
      <c r="U43" s="360"/>
      <c r="V43" s="360"/>
      <c r="W43" s="294"/>
      <c r="X43" s="278"/>
      <c r="Y43" s="8"/>
      <c r="Z43" s="295"/>
      <c r="AA43" s="295"/>
      <c r="AB43" s="278"/>
    </row>
    <row r="44" spans="1:35" ht="25.35" customHeight="1">
      <c r="A44" s="349">
        <v>28</v>
      </c>
      <c r="B44" s="296">
        <v>28</v>
      </c>
      <c r="C44" s="288" t="s">
        <v>482</v>
      </c>
      <c r="D44" s="353">
        <v>178</v>
      </c>
      <c r="E44" s="286">
        <v>553</v>
      </c>
      <c r="F44" s="291">
        <f>(D44-E44)/E44</f>
        <v>-0.67811934900542492</v>
      </c>
      <c r="G44" s="287">
        <v>29</v>
      </c>
      <c r="H44" s="352">
        <v>3</v>
      </c>
      <c r="I44" s="286">
        <f>G44/H44</f>
        <v>9.6666666666666661</v>
      </c>
      <c r="J44" s="286">
        <v>1</v>
      </c>
      <c r="K44" s="286">
        <v>8</v>
      </c>
      <c r="L44" s="353">
        <v>8639</v>
      </c>
      <c r="M44" s="287">
        <v>1594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360"/>
      <c r="V44" s="294"/>
      <c r="W44" s="294"/>
      <c r="X44" s="278"/>
      <c r="Y44" s="295"/>
      <c r="Z44" s="295"/>
      <c r="AA44" s="8"/>
      <c r="AB44" s="278"/>
    </row>
    <row r="45" spans="1:35" ht="25.35" customHeight="1">
      <c r="A45" s="349">
        <v>29</v>
      </c>
      <c r="B45" s="355" t="s">
        <v>30</v>
      </c>
      <c r="C45" s="288" t="s">
        <v>360</v>
      </c>
      <c r="D45" s="287">
        <v>136</v>
      </c>
      <c r="E45" s="286" t="s">
        <v>30</v>
      </c>
      <c r="F45" s="352" t="s">
        <v>30</v>
      </c>
      <c r="G45" s="287">
        <v>25</v>
      </c>
      <c r="H45" s="286">
        <v>3</v>
      </c>
      <c r="I45" s="286">
        <f>G45/H45</f>
        <v>8.3333333333333339</v>
      </c>
      <c r="J45" s="286">
        <v>1</v>
      </c>
      <c r="K45" s="286" t="s">
        <v>30</v>
      </c>
      <c r="L45" s="287">
        <v>29657.25</v>
      </c>
      <c r="M45" s="287">
        <v>5256</v>
      </c>
      <c r="N45" s="284">
        <v>44519</v>
      </c>
      <c r="O45" s="283" t="s">
        <v>361</v>
      </c>
      <c r="P45" s="279"/>
      <c r="Q45" s="293"/>
      <c r="R45" s="293"/>
      <c r="S45" s="293"/>
      <c r="T45" s="293"/>
      <c r="U45" s="294"/>
      <c r="V45" s="294"/>
      <c r="W45" s="294"/>
      <c r="X45" s="278"/>
      <c r="Y45" s="8"/>
      <c r="Z45" s="295"/>
      <c r="AA45" s="295"/>
      <c r="AB45" s="278"/>
    </row>
    <row r="46" spans="1:35" ht="25.35" customHeight="1">
      <c r="A46" s="349">
        <v>30</v>
      </c>
      <c r="B46" s="296">
        <v>39</v>
      </c>
      <c r="C46" s="288" t="s">
        <v>389</v>
      </c>
      <c r="D46" s="287">
        <v>80</v>
      </c>
      <c r="E46" s="353">
        <v>72</v>
      </c>
      <c r="F46" s="291">
        <f>(D46-E46)/E46</f>
        <v>0.1111111111111111</v>
      </c>
      <c r="G46" s="287">
        <v>12</v>
      </c>
      <c r="H46" s="286">
        <v>1</v>
      </c>
      <c r="I46" s="286">
        <f>G46/H46</f>
        <v>12</v>
      </c>
      <c r="J46" s="286">
        <v>1</v>
      </c>
      <c r="K46" s="286">
        <v>12</v>
      </c>
      <c r="L46" s="287">
        <v>11044.86</v>
      </c>
      <c r="M46" s="287">
        <v>1974</v>
      </c>
      <c r="N46" s="284">
        <v>44533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  <c r="AB46" s="278"/>
    </row>
    <row r="47" spans="1:35" ht="25.2" customHeight="1">
      <c r="A47" s="248"/>
      <c r="B47" s="248"/>
      <c r="C47" s="266" t="s">
        <v>116</v>
      </c>
      <c r="D47" s="280">
        <f>SUM(D35:D46)</f>
        <v>334942.08000000002</v>
      </c>
      <c r="E47" s="348">
        <v>445818.6</v>
      </c>
      <c r="F47" s="358">
        <f>(D47-E47)/E47</f>
        <v>-0.24870321695864633</v>
      </c>
      <c r="G47" s="348">
        <f t="shared" ref="G47" si="5">SUM(G35:G46)</f>
        <v>54975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52" t="s">
        <v>30</v>
      </c>
      <c r="C49" s="354" t="s">
        <v>244</v>
      </c>
      <c r="D49" s="287">
        <v>73</v>
      </c>
      <c r="E49" s="286" t="s">
        <v>30</v>
      </c>
      <c r="F49" s="352" t="s">
        <v>30</v>
      </c>
      <c r="G49" s="287">
        <v>13</v>
      </c>
      <c r="H49" s="286">
        <v>1</v>
      </c>
      <c r="I49" s="286">
        <f>G49/H49</f>
        <v>13</v>
      </c>
      <c r="J49" s="286">
        <v>1</v>
      </c>
      <c r="K49" s="286">
        <v>12</v>
      </c>
      <c r="L49" s="287">
        <v>11735.86</v>
      </c>
      <c r="M49" s="287">
        <v>2474</v>
      </c>
      <c r="N49" s="284">
        <v>44421</v>
      </c>
      <c r="O49" s="283" t="s">
        <v>43</v>
      </c>
      <c r="P49" s="78"/>
      <c r="Q49" s="293"/>
      <c r="R49" s="293"/>
      <c r="S49" s="293"/>
      <c r="T49" s="293"/>
      <c r="U49" s="294"/>
      <c r="V49" s="294"/>
      <c r="W49" s="295"/>
      <c r="X49" s="295"/>
      <c r="Y49" s="8"/>
      <c r="Z49" s="294"/>
      <c r="AA49" s="278"/>
      <c r="AB49" s="278"/>
    </row>
    <row r="50" spans="1:28" ht="25.35" customHeight="1">
      <c r="A50" s="349">
        <v>32</v>
      </c>
      <c r="B50" s="365">
        <v>35</v>
      </c>
      <c r="C50" s="357" t="s">
        <v>75</v>
      </c>
      <c r="D50" s="287">
        <v>67</v>
      </c>
      <c r="E50" s="352">
        <v>120</v>
      </c>
      <c r="F50" s="291">
        <f>(D50-E50)/E50</f>
        <v>-0.44166666666666665</v>
      </c>
      <c r="G50" s="287">
        <v>19</v>
      </c>
      <c r="H50" s="286">
        <v>1</v>
      </c>
      <c r="I50" s="286">
        <f>G50/H50</f>
        <v>19</v>
      </c>
      <c r="J50" s="286">
        <v>1</v>
      </c>
      <c r="K50" s="286" t="s">
        <v>30</v>
      </c>
      <c r="L50" s="287">
        <v>24648</v>
      </c>
      <c r="M50" s="287">
        <v>4377</v>
      </c>
      <c r="N50" s="284">
        <v>44323</v>
      </c>
      <c r="O50" s="283" t="s">
        <v>32</v>
      </c>
      <c r="P50" s="78"/>
      <c r="Q50" s="293"/>
      <c r="R50" s="293"/>
      <c r="S50" s="293"/>
      <c r="T50" s="293"/>
      <c r="U50" s="294"/>
      <c r="V50" s="294"/>
      <c r="W50" s="8"/>
      <c r="X50" s="295"/>
      <c r="Y50" s="278"/>
      <c r="Z50" s="294"/>
      <c r="AA50" s="295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335082.08</v>
      </c>
      <c r="E51" s="348">
        <v>447547.52999999997</v>
      </c>
      <c r="F51" s="358">
        <f>(D51-E51)/E51</f>
        <v>-0.25129275096211562</v>
      </c>
      <c r="G51" s="348">
        <f t="shared" ref="G51" si="6">SUM(G47:G50)</f>
        <v>55007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>
      <c r="W52" s="33"/>
    </row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8" width="8.5546875" style="277" customWidth="1"/>
    <col min="19" max="19" width="6.109375" style="277" customWidth="1"/>
    <col min="20" max="20" width="20.5546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2.5546875" style="277" bestFit="1" customWidth="1"/>
    <col min="26" max="26" width="14.88671875" style="277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499</v>
      </c>
      <c r="F1" s="235"/>
      <c r="G1" s="235"/>
      <c r="H1" s="235"/>
      <c r="I1" s="235"/>
    </row>
    <row r="2" spans="1:29" ht="19.5" customHeight="1">
      <c r="E2" s="235" t="s">
        <v>500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9">
      <c r="A6" s="415"/>
      <c r="B6" s="415"/>
      <c r="C6" s="418"/>
      <c r="D6" s="237" t="s">
        <v>498</v>
      </c>
      <c r="E6" s="237" t="s">
        <v>474</v>
      </c>
      <c r="F6" s="418"/>
      <c r="G6" s="418" t="s">
        <v>498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9" ht="15" customHeight="1">
      <c r="A9" s="414"/>
      <c r="B9" s="414"/>
      <c r="C9" s="417" t="s">
        <v>13</v>
      </c>
      <c r="D9" s="336"/>
      <c r="E9" s="336"/>
      <c r="F9" s="417" t="s">
        <v>15</v>
      </c>
      <c r="G9" s="336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9">
      <c r="A10" s="415"/>
      <c r="B10" s="415"/>
      <c r="C10" s="418"/>
      <c r="D10" s="337" t="s">
        <v>501</v>
      </c>
      <c r="E10" s="337" t="s">
        <v>475</v>
      </c>
      <c r="F10" s="418"/>
      <c r="G10" s="337" t="s">
        <v>501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9">
      <c r="A11" s="415"/>
      <c r="B11" s="415"/>
      <c r="C11" s="418"/>
      <c r="D11" s="337" t="s">
        <v>14</v>
      </c>
      <c r="E11" s="237" t="s">
        <v>14</v>
      </c>
      <c r="F11" s="418"/>
      <c r="G11" s="337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9" ht="15.6" customHeight="1" thickBot="1">
      <c r="A12" s="415"/>
      <c r="B12" s="416"/>
      <c r="C12" s="419"/>
      <c r="D12" s="338"/>
      <c r="E12" s="238" t="s">
        <v>2</v>
      </c>
      <c r="F12" s="419"/>
      <c r="G12" s="338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278"/>
      <c r="X12" s="278"/>
      <c r="Y12" s="8"/>
      <c r="Z12" s="33"/>
    </row>
    <row r="13" spans="1:29" ht="25.35" customHeight="1">
      <c r="A13" s="282">
        <v>1</v>
      </c>
      <c r="B13" s="282" t="s">
        <v>67</v>
      </c>
      <c r="C13" s="288" t="s">
        <v>490</v>
      </c>
      <c r="D13" s="287">
        <v>77296.69</v>
      </c>
      <c r="E13" s="286" t="s">
        <v>30</v>
      </c>
      <c r="F13" s="286" t="s">
        <v>30</v>
      </c>
      <c r="G13" s="287">
        <v>10510</v>
      </c>
      <c r="H13" s="286">
        <v>270</v>
      </c>
      <c r="I13" s="286">
        <f>G13/H13</f>
        <v>38.925925925925924</v>
      </c>
      <c r="J13" s="286">
        <v>18</v>
      </c>
      <c r="K13" s="286">
        <v>1</v>
      </c>
      <c r="L13" s="287">
        <v>81722</v>
      </c>
      <c r="M13" s="287">
        <v>11095</v>
      </c>
      <c r="N13" s="284">
        <v>44603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95"/>
      <c r="Z13" s="278"/>
      <c r="AA13" s="278"/>
    </row>
    <row r="14" spans="1:29" ht="25.35" customHeight="1">
      <c r="A14" s="282">
        <v>2</v>
      </c>
      <c r="B14" s="282" t="s">
        <v>67</v>
      </c>
      <c r="C14" s="288" t="s">
        <v>479</v>
      </c>
      <c r="D14" s="287">
        <v>56639.519999999997</v>
      </c>
      <c r="E14" s="286" t="s">
        <v>30</v>
      </c>
      <c r="F14" s="286" t="s">
        <v>30</v>
      </c>
      <c r="G14" s="287">
        <v>11808</v>
      </c>
      <c r="H14" s="286">
        <v>272</v>
      </c>
      <c r="I14" s="286">
        <f>G14/H14</f>
        <v>43.411764705882355</v>
      </c>
      <c r="J14" s="286">
        <v>18</v>
      </c>
      <c r="K14" s="286">
        <v>1</v>
      </c>
      <c r="L14" s="287">
        <v>59388.58</v>
      </c>
      <c r="M14" s="287">
        <v>12348</v>
      </c>
      <c r="N14" s="284">
        <v>44603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78"/>
      <c r="X14" s="294"/>
      <c r="Y14" s="8"/>
      <c r="Z14" s="295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489</v>
      </c>
      <c r="D15" s="287">
        <v>54767.31</v>
      </c>
      <c r="E15" s="286" t="s">
        <v>30</v>
      </c>
      <c r="F15" s="286" t="s">
        <v>30</v>
      </c>
      <c r="G15" s="287">
        <v>8528</v>
      </c>
      <c r="H15" s="286">
        <v>249</v>
      </c>
      <c r="I15" s="286">
        <f>G15/H15</f>
        <v>34.248995983935743</v>
      </c>
      <c r="J15" s="286">
        <v>18</v>
      </c>
      <c r="K15" s="286">
        <v>1</v>
      </c>
      <c r="L15" s="287">
        <v>55356</v>
      </c>
      <c r="M15" s="287">
        <v>8634</v>
      </c>
      <c r="N15" s="284">
        <v>44603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8"/>
      <c r="Z15" s="295"/>
      <c r="AA15" s="294"/>
      <c r="AB15" s="278"/>
    </row>
    <row r="16" spans="1:29" ht="25.35" customHeight="1">
      <c r="A16" s="282">
        <v>4</v>
      </c>
      <c r="B16" s="282">
        <v>1</v>
      </c>
      <c r="C16" s="288" t="s">
        <v>466</v>
      </c>
      <c r="D16" s="287">
        <v>48676.160000000003</v>
      </c>
      <c r="E16" s="286">
        <v>65025.98</v>
      </c>
      <c r="F16" s="291">
        <f>(D16-E16)/E16</f>
        <v>-0.25143519559413019</v>
      </c>
      <c r="G16" s="287">
        <v>7285</v>
      </c>
      <c r="H16" s="286">
        <v>156</v>
      </c>
      <c r="I16" s="286">
        <f>G16/H16</f>
        <v>46.698717948717949</v>
      </c>
      <c r="J16" s="286">
        <v>11</v>
      </c>
      <c r="K16" s="286">
        <v>2</v>
      </c>
      <c r="L16" s="287">
        <v>117020.48</v>
      </c>
      <c r="M16" s="287">
        <v>16031</v>
      </c>
      <c r="N16" s="284">
        <v>44596</v>
      </c>
      <c r="O16" s="283" t="s">
        <v>27</v>
      </c>
      <c r="P16" s="279"/>
      <c r="Q16" s="293"/>
      <c r="R16" s="293"/>
      <c r="S16" s="293"/>
      <c r="T16" s="293"/>
      <c r="V16" s="279"/>
      <c r="W16" s="278"/>
      <c r="X16" s="279"/>
      <c r="Y16" s="8"/>
      <c r="Z16" s="278"/>
      <c r="AC16" s="278"/>
    </row>
    <row r="17" spans="1:35" ht="25.35" customHeight="1">
      <c r="A17" s="282">
        <v>5</v>
      </c>
      <c r="B17" s="282">
        <v>2</v>
      </c>
      <c r="C17" s="288" t="s">
        <v>429</v>
      </c>
      <c r="D17" s="287">
        <v>22423.679999999997</v>
      </c>
      <c r="E17" s="286">
        <v>25312.540000000008</v>
      </c>
      <c r="F17" s="291">
        <f>(D17-E17)/E17</f>
        <v>-0.11412762211931361</v>
      </c>
      <c r="G17" s="287">
        <v>3325</v>
      </c>
      <c r="H17" s="286" t="s">
        <v>30</v>
      </c>
      <c r="I17" s="286" t="s">
        <v>30</v>
      </c>
      <c r="J17" s="286">
        <v>8</v>
      </c>
      <c r="K17" s="286">
        <v>7</v>
      </c>
      <c r="L17" s="287">
        <v>603221.62</v>
      </c>
      <c r="M17" s="287">
        <v>84765</v>
      </c>
      <c r="N17" s="284">
        <v>44561</v>
      </c>
      <c r="O17" s="283" t="s">
        <v>430</v>
      </c>
      <c r="P17" s="279"/>
      <c r="Q17" s="293"/>
      <c r="R17" s="293"/>
      <c r="S17" s="335"/>
      <c r="T17" s="293"/>
      <c r="V17" s="294"/>
      <c r="W17" s="294"/>
      <c r="X17" s="295"/>
      <c r="Y17" s="294"/>
      <c r="Z17" s="295"/>
      <c r="AA17" s="8"/>
      <c r="AB17" s="278"/>
      <c r="AC17" s="278"/>
    </row>
    <row r="18" spans="1:35" ht="25.35" customHeight="1">
      <c r="A18" s="282">
        <v>6</v>
      </c>
      <c r="B18" s="282" t="s">
        <v>40</v>
      </c>
      <c r="C18" s="288" t="s">
        <v>497</v>
      </c>
      <c r="D18" s="287">
        <v>19934.740000000002</v>
      </c>
      <c r="E18" s="286" t="s">
        <v>30</v>
      </c>
      <c r="F18" s="286" t="s">
        <v>30</v>
      </c>
      <c r="G18" s="287">
        <v>3167</v>
      </c>
      <c r="H18" s="286">
        <v>56</v>
      </c>
      <c r="I18" s="286">
        <f>G18/H18</f>
        <v>56.553571428571431</v>
      </c>
      <c r="J18" s="286">
        <v>21</v>
      </c>
      <c r="K18" s="286">
        <v>0</v>
      </c>
      <c r="L18" s="287">
        <v>19934.740000000002</v>
      </c>
      <c r="M18" s="287">
        <v>3167</v>
      </c>
      <c r="N18" s="284" t="s">
        <v>190</v>
      </c>
      <c r="O18" s="283" t="s">
        <v>183</v>
      </c>
      <c r="P18" s="279"/>
      <c r="Q18" s="293"/>
      <c r="R18" s="293"/>
      <c r="S18" s="293"/>
      <c r="T18" s="293"/>
      <c r="V18" s="279"/>
      <c r="W18" s="294"/>
      <c r="X18" s="295"/>
      <c r="Y18" s="294"/>
      <c r="Z18" s="295"/>
      <c r="AA18" s="8"/>
      <c r="AB18" s="278"/>
      <c r="AC18" s="278"/>
    </row>
    <row r="19" spans="1:35" ht="25.35" customHeight="1">
      <c r="A19" s="282">
        <v>7</v>
      </c>
      <c r="B19" s="282">
        <v>3</v>
      </c>
      <c r="C19" s="288" t="s">
        <v>467</v>
      </c>
      <c r="D19" s="287">
        <v>17855</v>
      </c>
      <c r="E19" s="286">
        <v>14979</v>
      </c>
      <c r="F19" s="291">
        <f>(D19-E19)/E19</f>
        <v>0.19200213632418719</v>
      </c>
      <c r="G19" s="287">
        <v>3606</v>
      </c>
      <c r="H19" s="286" t="s">
        <v>30</v>
      </c>
      <c r="I19" s="286" t="s">
        <v>30</v>
      </c>
      <c r="J19" s="286">
        <v>20</v>
      </c>
      <c r="K19" s="286">
        <v>2</v>
      </c>
      <c r="L19" s="287">
        <v>33590</v>
      </c>
      <c r="M19" s="287">
        <v>6837</v>
      </c>
      <c r="N19" s="284">
        <v>44596</v>
      </c>
      <c r="O19" s="283" t="s">
        <v>31</v>
      </c>
      <c r="P19" s="279"/>
      <c r="Q19" s="293"/>
      <c r="R19" s="293"/>
      <c r="S19" s="293"/>
      <c r="T19" s="293"/>
      <c r="W19" s="294"/>
      <c r="X19" s="295"/>
      <c r="Y19" s="294"/>
      <c r="Z19" s="295"/>
      <c r="AA19" s="8"/>
      <c r="AB19" s="278"/>
      <c r="AC19" s="278"/>
    </row>
    <row r="20" spans="1:35" ht="25.35" customHeight="1">
      <c r="A20" s="282">
        <v>8</v>
      </c>
      <c r="B20" s="282">
        <v>8</v>
      </c>
      <c r="C20" s="288" t="s">
        <v>427</v>
      </c>
      <c r="D20" s="287">
        <v>17757.45</v>
      </c>
      <c r="E20" s="286">
        <v>8954.7099999999991</v>
      </c>
      <c r="F20" s="291">
        <f>(D20-E20)/E20</f>
        <v>0.98302904281657388</v>
      </c>
      <c r="G20" s="287">
        <v>3514</v>
      </c>
      <c r="H20" s="286">
        <v>87</v>
      </c>
      <c r="I20" s="286">
        <f>G20/H20</f>
        <v>40.390804597701148</v>
      </c>
      <c r="J20" s="286">
        <v>9</v>
      </c>
      <c r="K20" s="286">
        <v>6</v>
      </c>
      <c r="L20" s="287">
        <v>168709</v>
      </c>
      <c r="M20" s="287">
        <v>33066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8"/>
      <c r="AA20" s="278"/>
      <c r="AB20" s="278"/>
    </row>
    <row r="21" spans="1:35" ht="25.35" customHeight="1">
      <c r="A21" s="282">
        <v>9</v>
      </c>
      <c r="B21" s="282">
        <v>9</v>
      </c>
      <c r="C21" s="288" t="s">
        <v>411</v>
      </c>
      <c r="D21" s="287">
        <v>12891.65</v>
      </c>
      <c r="E21" s="287">
        <v>8446.02</v>
      </c>
      <c r="F21" s="291">
        <f>(D21-E21)/E21</f>
        <v>0.52635797689325847</v>
      </c>
      <c r="G21" s="287">
        <v>2591</v>
      </c>
      <c r="H21" s="286">
        <v>68</v>
      </c>
      <c r="I21" s="286">
        <f>G21/H21</f>
        <v>38.102941176470587</v>
      </c>
      <c r="J21" s="286">
        <v>8</v>
      </c>
      <c r="K21" s="286">
        <v>8</v>
      </c>
      <c r="L21" s="287">
        <v>311179</v>
      </c>
      <c r="M21" s="287">
        <v>63192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95"/>
      <c r="Z21" s="8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491</v>
      </c>
      <c r="D22" s="287">
        <v>12525</v>
      </c>
      <c r="E22" s="286" t="s">
        <v>30</v>
      </c>
      <c r="F22" s="286" t="s">
        <v>30</v>
      </c>
      <c r="G22" s="287">
        <v>2019</v>
      </c>
      <c r="H22" s="286" t="s">
        <v>30</v>
      </c>
      <c r="I22" s="286" t="s">
        <v>30</v>
      </c>
      <c r="J22" s="286">
        <v>18</v>
      </c>
      <c r="K22" s="286">
        <v>1</v>
      </c>
      <c r="L22" s="287">
        <v>12525</v>
      </c>
      <c r="M22" s="287">
        <v>2019</v>
      </c>
      <c r="N22" s="284">
        <v>44603</v>
      </c>
      <c r="O22" s="283" t="s">
        <v>31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5"/>
      <c r="Z22" s="8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340767.2</v>
      </c>
      <c r="E23" s="280">
        <v>180834.62000000002</v>
      </c>
      <c r="F23" s="108">
        <f t="shared" ref="F23" si="0">(D23-E23)/E23</f>
        <v>0.88441350444953493</v>
      </c>
      <c r="G23" s="280">
        <f t="shared" ref="G23" si="1">SUM(G13:G22)</f>
        <v>56353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35" ht="25.35" customHeight="1">
      <c r="A25" s="282">
        <v>11</v>
      </c>
      <c r="B25" s="282">
        <v>5</v>
      </c>
      <c r="C25" s="288" t="s">
        <v>412</v>
      </c>
      <c r="D25" s="287">
        <v>11948.32</v>
      </c>
      <c r="E25" s="287">
        <v>13798.5</v>
      </c>
      <c r="F25" s="291">
        <f>(D25-E25)/E25</f>
        <v>-0.13408558901329856</v>
      </c>
      <c r="G25" s="287">
        <v>1927</v>
      </c>
      <c r="H25" s="286">
        <v>48</v>
      </c>
      <c r="I25" s="286">
        <f t="shared" ref="I25:I33" si="2">G25/H25</f>
        <v>40.145833333333336</v>
      </c>
      <c r="J25" s="286">
        <v>8</v>
      </c>
      <c r="K25" s="286">
        <v>9</v>
      </c>
      <c r="L25" s="287">
        <v>787810</v>
      </c>
      <c r="M25" s="287">
        <v>114381</v>
      </c>
      <c r="N25" s="284">
        <v>44547</v>
      </c>
      <c r="O25" s="283" t="s">
        <v>73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6</v>
      </c>
      <c r="C26" s="288" t="s">
        <v>478</v>
      </c>
      <c r="D26" s="287">
        <v>11853.74</v>
      </c>
      <c r="E26" s="286">
        <v>11875.94</v>
      </c>
      <c r="F26" s="291">
        <f>(D26-E26)/E26</f>
        <v>-1.8693257123226226E-3</v>
      </c>
      <c r="G26" s="287">
        <v>2357</v>
      </c>
      <c r="H26" s="286">
        <v>123</v>
      </c>
      <c r="I26" s="286">
        <f t="shared" si="2"/>
        <v>19.162601626016261</v>
      </c>
      <c r="J26" s="286">
        <v>9</v>
      </c>
      <c r="K26" s="286">
        <v>2</v>
      </c>
      <c r="L26" s="287">
        <v>23729.68</v>
      </c>
      <c r="M26" s="287">
        <v>4617</v>
      </c>
      <c r="N26" s="284">
        <v>44596</v>
      </c>
      <c r="O26" s="283" t="s">
        <v>303</v>
      </c>
      <c r="P26" s="279"/>
      <c r="Q26" s="293"/>
      <c r="R26" s="293"/>
      <c r="S26" s="293"/>
      <c r="T26" s="293"/>
      <c r="U26" s="335"/>
      <c r="V26" s="294"/>
      <c r="W26" s="294"/>
      <c r="X26" s="295"/>
      <c r="Y26" s="278"/>
      <c r="Z26" s="295"/>
      <c r="AA26" s="8"/>
      <c r="AB26" s="278"/>
      <c r="AC26" s="278"/>
    </row>
    <row r="27" spans="1:35" ht="25.35" customHeight="1">
      <c r="A27" s="282">
        <v>13</v>
      </c>
      <c r="B27" s="282">
        <v>17</v>
      </c>
      <c r="C27" s="288" t="s">
        <v>368</v>
      </c>
      <c r="D27" s="287">
        <v>11045.1</v>
      </c>
      <c r="E27" s="287">
        <v>3008.67</v>
      </c>
      <c r="F27" s="291">
        <f>(D27-E27)/E27</f>
        <v>2.6710905483153686</v>
      </c>
      <c r="G27" s="287">
        <v>2127</v>
      </c>
      <c r="H27" s="286">
        <v>37</v>
      </c>
      <c r="I27" s="286">
        <f t="shared" si="2"/>
        <v>57.486486486486484</v>
      </c>
      <c r="J27" s="286">
        <v>5</v>
      </c>
      <c r="K27" s="286">
        <v>12</v>
      </c>
      <c r="L27" s="287">
        <v>197857</v>
      </c>
      <c r="M27" s="287">
        <v>39450</v>
      </c>
      <c r="N27" s="284">
        <v>44526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4"/>
      <c r="X27" s="295"/>
      <c r="Y27" s="278"/>
      <c r="Z27" s="295"/>
      <c r="AA27" s="8"/>
      <c r="AB27" s="278"/>
    </row>
    <row r="28" spans="1:35" ht="25.35" customHeight="1">
      <c r="A28" s="282">
        <v>14</v>
      </c>
      <c r="B28" s="282" t="s">
        <v>40</v>
      </c>
      <c r="C28" s="288" t="s">
        <v>496</v>
      </c>
      <c r="D28" s="287">
        <v>9510.7099999999991</v>
      </c>
      <c r="E28" s="286" t="s">
        <v>30</v>
      </c>
      <c r="F28" s="286" t="s">
        <v>30</v>
      </c>
      <c r="G28" s="287">
        <v>1391</v>
      </c>
      <c r="H28" s="286">
        <v>10</v>
      </c>
      <c r="I28" s="286">
        <f t="shared" si="2"/>
        <v>139.1</v>
      </c>
      <c r="J28" s="286">
        <v>10</v>
      </c>
      <c r="K28" s="286">
        <v>0</v>
      </c>
      <c r="L28" s="287">
        <v>9510.7099999999991</v>
      </c>
      <c r="M28" s="287">
        <v>1391</v>
      </c>
      <c r="N28" s="284" t="s">
        <v>190</v>
      </c>
      <c r="O28" s="283" t="s">
        <v>73</v>
      </c>
      <c r="P28" s="279"/>
      <c r="Q28" s="293"/>
      <c r="R28" s="293"/>
      <c r="S28" s="293"/>
      <c r="T28" s="293"/>
      <c r="U28" s="294"/>
      <c r="V28" s="294"/>
      <c r="W28" s="294"/>
      <c r="X28" s="295"/>
      <c r="Y28" s="278"/>
      <c r="Z28" s="295"/>
      <c r="AA28" s="8"/>
      <c r="AB28" s="278"/>
      <c r="AC28" s="278"/>
    </row>
    <row r="29" spans="1:35" ht="25.35" customHeight="1">
      <c r="A29" s="282">
        <v>15</v>
      </c>
      <c r="B29" s="282" t="s">
        <v>67</v>
      </c>
      <c r="C29" s="288" t="s">
        <v>492</v>
      </c>
      <c r="D29" s="287">
        <v>9291.69</v>
      </c>
      <c r="E29" s="286" t="s">
        <v>30</v>
      </c>
      <c r="F29" s="286" t="s">
        <v>30</v>
      </c>
      <c r="G29" s="287">
        <v>1366</v>
      </c>
      <c r="H29" s="286">
        <v>38</v>
      </c>
      <c r="I29" s="286">
        <f t="shared" si="2"/>
        <v>35.94736842105263</v>
      </c>
      <c r="J29" s="286">
        <v>6</v>
      </c>
      <c r="K29" s="286">
        <v>1</v>
      </c>
      <c r="L29" s="287">
        <v>9292</v>
      </c>
      <c r="M29" s="287">
        <v>1366</v>
      </c>
      <c r="N29" s="284">
        <v>44603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278"/>
      <c r="Z29" s="295"/>
      <c r="AA29" s="8"/>
      <c r="AB29" s="278"/>
    </row>
    <row r="30" spans="1:35" ht="25.35" customHeight="1">
      <c r="A30" s="282">
        <v>16</v>
      </c>
      <c r="B30" s="282">
        <v>4</v>
      </c>
      <c r="C30" s="288" t="s">
        <v>454</v>
      </c>
      <c r="D30" s="287">
        <v>8909.33</v>
      </c>
      <c r="E30" s="286">
        <v>14392.45</v>
      </c>
      <c r="F30" s="291">
        <f t="shared" ref="F30:F35" si="3">(D30-E30)/E30</f>
        <v>-0.38097196794152494</v>
      </c>
      <c r="G30" s="287">
        <v>1315</v>
      </c>
      <c r="H30" s="286">
        <v>40</v>
      </c>
      <c r="I30" s="286">
        <f t="shared" si="2"/>
        <v>32.875</v>
      </c>
      <c r="J30" s="286">
        <v>6</v>
      </c>
      <c r="K30" s="286">
        <v>4</v>
      </c>
      <c r="L30" s="287">
        <v>61599</v>
      </c>
      <c r="M30" s="287">
        <v>9493</v>
      </c>
      <c r="N30" s="284">
        <v>44582</v>
      </c>
      <c r="O30" s="283" t="s">
        <v>32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8"/>
      <c r="AA30" s="295"/>
      <c r="AB30" s="278"/>
      <c r="AE30" s="293"/>
      <c r="AF30" s="330"/>
      <c r="AG30" s="330"/>
      <c r="AH30" s="330"/>
      <c r="AI30" s="330"/>
    </row>
    <row r="31" spans="1:35" ht="25.35" customHeight="1">
      <c r="A31" s="282">
        <v>17</v>
      </c>
      <c r="B31" s="282">
        <v>7</v>
      </c>
      <c r="C31" s="288" t="s">
        <v>463</v>
      </c>
      <c r="D31" s="287">
        <v>8538.85</v>
      </c>
      <c r="E31" s="286">
        <v>9740.1</v>
      </c>
      <c r="F31" s="291">
        <f t="shared" si="3"/>
        <v>-0.12333035595117092</v>
      </c>
      <c r="G31" s="287">
        <v>1749</v>
      </c>
      <c r="H31" s="286">
        <v>63</v>
      </c>
      <c r="I31" s="286">
        <f t="shared" si="2"/>
        <v>27.761904761904763</v>
      </c>
      <c r="J31" s="286">
        <v>11</v>
      </c>
      <c r="K31" s="286">
        <v>3</v>
      </c>
      <c r="L31" s="287">
        <v>33408</v>
      </c>
      <c r="M31" s="287">
        <v>6428</v>
      </c>
      <c r="N31" s="284">
        <v>44589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295"/>
      <c r="Z31" s="8"/>
      <c r="AA31" s="295"/>
      <c r="AB31" s="278"/>
    </row>
    <row r="32" spans="1:35" ht="25.35" customHeight="1">
      <c r="A32" s="282">
        <v>18</v>
      </c>
      <c r="B32" s="282">
        <v>10</v>
      </c>
      <c r="C32" s="288" t="s">
        <v>455</v>
      </c>
      <c r="D32" s="287">
        <v>6631.4</v>
      </c>
      <c r="E32" s="286">
        <v>8309.3799999999992</v>
      </c>
      <c r="F32" s="291">
        <f t="shared" si="3"/>
        <v>-0.20193805073302698</v>
      </c>
      <c r="G32" s="287">
        <v>1360</v>
      </c>
      <c r="H32" s="286">
        <v>86</v>
      </c>
      <c r="I32" s="286">
        <f t="shared" si="2"/>
        <v>15.813953488372093</v>
      </c>
      <c r="J32" s="286">
        <v>8</v>
      </c>
      <c r="K32" s="286">
        <v>4</v>
      </c>
      <c r="L32" s="287">
        <v>44756</v>
      </c>
      <c r="M32" s="287">
        <v>8394</v>
      </c>
      <c r="N32" s="284">
        <v>44582</v>
      </c>
      <c r="O32" s="283" t="s">
        <v>265</v>
      </c>
      <c r="P32" s="279"/>
      <c r="Q32" s="293"/>
      <c r="R32" s="293"/>
      <c r="S32" s="293"/>
      <c r="T32" s="293"/>
      <c r="U32" s="294"/>
      <c r="V32" s="294"/>
      <c r="W32" s="294"/>
      <c r="X32" s="295"/>
      <c r="Y32" s="8"/>
      <c r="Z32" s="295"/>
      <c r="AA32" s="278"/>
      <c r="AB32" s="278"/>
      <c r="AE32" s="293"/>
      <c r="AF32" s="331"/>
      <c r="AG32" s="331"/>
      <c r="AH32" s="331"/>
      <c r="AI32" s="331"/>
    </row>
    <row r="33" spans="1:35" ht="25.35" customHeight="1">
      <c r="A33" s="282">
        <v>19</v>
      </c>
      <c r="B33" s="282">
        <v>12</v>
      </c>
      <c r="C33" s="288" t="s">
        <v>367</v>
      </c>
      <c r="D33" s="287">
        <v>5601.64</v>
      </c>
      <c r="E33" s="287">
        <v>7287.13</v>
      </c>
      <c r="F33" s="291">
        <f t="shared" si="3"/>
        <v>-0.23129682055898546</v>
      </c>
      <c r="G33" s="287">
        <v>839</v>
      </c>
      <c r="H33" s="286">
        <v>22</v>
      </c>
      <c r="I33" s="286">
        <f t="shared" si="2"/>
        <v>38.136363636363633</v>
      </c>
      <c r="J33" s="286">
        <v>5</v>
      </c>
      <c r="K33" s="286">
        <v>12</v>
      </c>
      <c r="L33" s="287">
        <v>637017</v>
      </c>
      <c r="M33" s="287">
        <v>91841</v>
      </c>
      <c r="N33" s="284">
        <v>44526</v>
      </c>
      <c r="O33" s="283" t="s">
        <v>52</v>
      </c>
      <c r="P33" s="279"/>
      <c r="Q33" s="293"/>
      <c r="R33" s="293"/>
      <c r="S33" s="293"/>
      <c r="T33" s="293"/>
      <c r="U33" s="294"/>
      <c r="V33" s="294"/>
      <c r="W33" s="294"/>
      <c r="X33" s="295"/>
      <c r="Y33" s="8"/>
      <c r="Z33" s="295"/>
      <c r="AA33" s="278"/>
      <c r="AB33" s="278"/>
      <c r="AE33" s="293"/>
      <c r="AF33" s="331"/>
      <c r="AG33" s="331"/>
      <c r="AH33" s="331"/>
      <c r="AI33" s="331"/>
    </row>
    <row r="34" spans="1:35" ht="25.35" customHeight="1">
      <c r="A34" s="282">
        <v>20</v>
      </c>
      <c r="B34" s="282">
        <v>16</v>
      </c>
      <c r="C34" s="288" t="s">
        <v>447</v>
      </c>
      <c r="D34" s="287">
        <v>4910</v>
      </c>
      <c r="E34" s="286">
        <v>3320</v>
      </c>
      <c r="F34" s="291">
        <f t="shared" si="3"/>
        <v>0.47891566265060243</v>
      </c>
      <c r="G34" s="287">
        <v>1058</v>
      </c>
      <c r="H34" s="286" t="s">
        <v>30</v>
      </c>
      <c r="I34" s="286" t="s">
        <v>30</v>
      </c>
      <c r="J34" s="286">
        <v>7</v>
      </c>
      <c r="K34" s="286">
        <v>5</v>
      </c>
      <c r="L34" s="287">
        <v>47279</v>
      </c>
      <c r="M34" s="287">
        <v>8276</v>
      </c>
      <c r="N34" s="284">
        <v>44575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5"/>
      <c r="AA34" s="295"/>
      <c r="AB34" s="278"/>
    </row>
    <row r="35" spans="1:35" ht="25.2" customHeight="1">
      <c r="A35" s="248"/>
      <c r="B35" s="248"/>
      <c r="C35" s="266" t="s">
        <v>85</v>
      </c>
      <c r="D35" s="280">
        <f>SUM(D23:D34)</f>
        <v>429007.98000000004</v>
      </c>
      <c r="E35" s="280">
        <v>224250.05000000002</v>
      </c>
      <c r="F35" s="108">
        <f t="shared" si="3"/>
        <v>0.9130786369947298</v>
      </c>
      <c r="G35" s="280">
        <f t="shared" ref="G35" si="4">SUM(G23:G34)</f>
        <v>71842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282">
        <v>21</v>
      </c>
      <c r="B37" s="91">
        <v>13</v>
      </c>
      <c r="C37" s="288" t="s">
        <v>465</v>
      </c>
      <c r="D37" s="287">
        <v>3974</v>
      </c>
      <c r="E37" s="286">
        <v>5766</v>
      </c>
      <c r="F37" s="291">
        <f>(D37-E37)/E37</f>
        <v>-0.31078737426292058</v>
      </c>
      <c r="G37" s="287">
        <v>631</v>
      </c>
      <c r="H37" s="286">
        <v>18</v>
      </c>
      <c r="I37" s="286">
        <f>G37/H37</f>
        <v>35.055555555555557</v>
      </c>
      <c r="J37" s="286">
        <v>3</v>
      </c>
      <c r="K37" s="286">
        <v>3</v>
      </c>
      <c r="L37" s="287">
        <v>20632</v>
      </c>
      <c r="M37" s="287">
        <v>3435</v>
      </c>
      <c r="N37" s="284">
        <v>44589</v>
      </c>
      <c r="O37" s="283" t="s">
        <v>59</v>
      </c>
      <c r="P37" s="279"/>
      <c r="Q37" s="293"/>
      <c r="R37" s="293"/>
      <c r="S37" s="293"/>
      <c r="T37" s="293"/>
      <c r="U37" s="294"/>
      <c r="V37" s="294"/>
      <c r="W37" s="294"/>
      <c r="X37" s="8"/>
      <c r="Y37" s="278"/>
      <c r="Z37" s="295"/>
      <c r="AA37" s="295"/>
      <c r="AB37" s="278"/>
    </row>
    <row r="38" spans="1:35" ht="25.35" customHeight="1">
      <c r="A38" s="282">
        <v>22</v>
      </c>
      <c r="B38" s="91" t="s">
        <v>67</v>
      </c>
      <c r="C38" s="288" t="s">
        <v>493</v>
      </c>
      <c r="D38" s="287">
        <v>3784.8</v>
      </c>
      <c r="E38" s="286" t="s">
        <v>30</v>
      </c>
      <c r="F38" s="286" t="s">
        <v>30</v>
      </c>
      <c r="G38" s="287">
        <v>554</v>
      </c>
      <c r="H38" s="286" t="s">
        <v>30</v>
      </c>
      <c r="I38" s="286" t="s">
        <v>30</v>
      </c>
      <c r="J38" s="286">
        <v>5</v>
      </c>
      <c r="K38" s="286">
        <v>1</v>
      </c>
      <c r="L38" s="287">
        <v>3784.8</v>
      </c>
      <c r="M38" s="287">
        <v>554</v>
      </c>
      <c r="N38" s="284">
        <v>44603</v>
      </c>
      <c r="O38" s="283" t="s">
        <v>59</v>
      </c>
      <c r="P38" s="279"/>
      <c r="Q38" s="293"/>
      <c r="R38" s="293"/>
      <c r="S38" s="293"/>
      <c r="T38" s="293"/>
      <c r="U38" s="294"/>
      <c r="V38" s="294"/>
      <c r="W38" s="294"/>
      <c r="X38" s="8"/>
      <c r="Y38" s="278"/>
      <c r="Z38" s="295"/>
      <c r="AA38" s="295"/>
      <c r="AB38" s="278"/>
    </row>
    <row r="39" spans="1:35" ht="25.35" customHeight="1">
      <c r="A39" s="282">
        <v>23</v>
      </c>
      <c r="B39" s="282" t="s">
        <v>67</v>
      </c>
      <c r="C39" s="288" t="s">
        <v>495</v>
      </c>
      <c r="D39" s="287">
        <v>2295.1999999999998</v>
      </c>
      <c r="E39" s="286" t="s">
        <v>30</v>
      </c>
      <c r="F39" s="286" t="s">
        <v>30</v>
      </c>
      <c r="G39" s="287">
        <v>324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2295.1999999999998</v>
      </c>
      <c r="M39" s="287">
        <v>324</v>
      </c>
      <c r="N39" s="284">
        <v>44603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94"/>
      <c r="X39" s="295"/>
      <c r="Y39" s="278"/>
      <c r="Z39" s="295"/>
      <c r="AA39" s="8"/>
      <c r="AB39" s="278"/>
    </row>
    <row r="40" spans="1:35" ht="25.35" customHeight="1">
      <c r="A40" s="282">
        <v>24</v>
      </c>
      <c r="B40" s="282">
        <v>24</v>
      </c>
      <c r="C40" s="288" t="s">
        <v>453</v>
      </c>
      <c r="D40" s="287">
        <v>1549</v>
      </c>
      <c r="E40" s="286">
        <v>944</v>
      </c>
      <c r="F40" s="291">
        <f>(D40-E40)/E40</f>
        <v>0.64088983050847459</v>
      </c>
      <c r="G40" s="287">
        <v>367</v>
      </c>
      <c r="H40" s="286" t="s">
        <v>30</v>
      </c>
      <c r="I40" s="286" t="s">
        <v>30</v>
      </c>
      <c r="J40" s="286">
        <v>4</v>
      </c>
      <c r="K40" s="286">
        <v>5</v>
      </c>
      <c r="L40" s="287">
        <v>25366</v>
      </c>
      <c r="M40" s="287">
        <v>5402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295"/>
      <c r="Y40" s="278"/>
      <c r="Z40" s="295"/>
      <c r="AA40" s="8"/>
      <c r="AB40" s="278"/>
    </row>
    <row r="41" spans="1:35" ht="25.35" customHeight="1">
      <c r="A41" s="282">
        <v>25</v>
      </c>
      <c r="B41" s="282" t="s">
        <v>40</v>
      </c>
      <c r="C41" s="288" t="s">
        <v>502</v>
      </c>
      <c r="D41" s="287">
        <v>1399.25</v>
      </c>
      <c r="E41" s="286" t="s">
        <v>30</v>
      </c>
      <c r="F41" s="286" t="s">
        <v>30</v>
      </c>
      <c r="G41" s="287">
        <v>288</v>
      </c>
      <c r="H41" s="286">
        <v>8</v>
      </c>
      <c r="I41" s="286">
        <f>G41/H41</f>
        <v>36</v>
      </c>
      <c r="J41" s="286">
        <v>4</v>
      </c>
      <c r="K41" s="286">
        <v>0</v>
      </c>
      <c r="L41" s="287">
        <v>1399.25</v>
      </c>
      <c r="M41" s="287">
        <v>288</v>
      </c>
      <c r="N41" s="284" t="s">
        <v>190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4"/>
      <c r="X41" s="295"/>
      <c r="Y41" s="8"/>
      <c r="Z41" s="295"/>
      <c r="AA41" s="278"/>
      <c r="AB41" s="278"/>
    </row>
    <row r="42" spans="1:35" ht="25.35" customHeight="1">
      <c r="A42" s="282">
        <v>26</v>
      </c>
      <c r="B42" s="282" t="s">
        <v>67</v>
      </c>
      <c r="C42" s="288" t="s">
        <v>494</v>
      </c>
      <c r="D42" s="287">
        <v>1343</v>
      </c>
      <c r="E42" s="286" t="s">
        <v>30</v>
      </c>
      <c r="F42" s="286" t="s">
        <v>30</v>
      </c>
      <c r="G42" s="287">
        <v>267</v>
      </c>
      <c r="H42" s="286">
        <v>13</v>
      </c>
      <c r="I42" s="286">
        <f t="shared" ref="I42:I46" si="5">G42/H42</f>
        <v>20.53846153846154</v>
      </c>
      <c r="J42" s="286">
        <v>4</v>
      </c>
      <c r="K42" s="286">
        <v>1</v>
      </c>
      <c r="L42" s="287">
        <v>1343</v>
      </c>
      <c r="M42" s="287">
        <v>267</v>
      </c>
      <c r="N42" s="284">
        <v>44603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78"/>
      <c r="Z42" s="295"/>
      <c r="AA42" s="8"/>
      <c r="AB42" s="278"/>
    </row>
    <row r="43" spans="1:35" ht="25.35" customHeight="1">
      <c r="A43" s="282">
        <v>27</v>
      </c>
      <c r="B43" s="91">
        <v>22</v>
      </c>
      <c r="C43" s="288" t="s">
        <v>428</v>
      </c>
      <c r="D43" s="287">
        <v>1040.8</v>
      </c>
      <c r="E43" s="286">
        <v>1260.6500000000001</v>
      </c>
      <c r="F43" s="291">
        <f t="shared" ref="F43:F47" si="6">(D43-E43)/E43</f>
        <v>-0.1743941617419586</v>
      </c>
      <c r="G43" s="287">
        <v>145</v>
      </c>
      <c r="H43" s="286">
        <v>6</v>
      </c>
      <c r="I43" s="286">
        <f t="shared" si="5"/>
        <v>24.166666666666668</v>
      </c>
      <c r="J43" s="286">
        <v>1</v>
      </c>
      <c r="K43" s="286">
        <v>7</v>
      </c>
      <c r="L43" s="287">
        <v>62479</v>
      </c>
      <c r="M43" s="287">
        <v>9487</v>
      </c>
      <c r="N43" s="284">
        <v>44561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4"/>
      <c r="X43" s="278"/>
      <c r="Y43" s="8"/>
      <c r="Z43" s="295"/>
      <c r="AA43" s="278"/>
      <c r="AB43" s="295"/>
    </row>
    <row r="44" spans="1:35" ht="25.35" customHeight="1">
      <c r="A44" s="282">
        <v>28</v>
      </c>
      <c r="B44" s="282">
        <v>29</v>
      </c>
      <c r="C44" s="288" t="s">
        <v>482</v>
      </c>
      <c r="D44" s="287">
        <v>553</v>
      </c>
      <c r="E44" s="286">
        <v>461</v>
      </c>
      <c r="F44" s="291">
        <f t="shared" si="6"/>
        <v>0.19956616052060738</v>
      </c>
      <c r="G44" s="287">
        <v>95</v>
      </c>
      <c r="H44" s="286">
        <v>4</v>
      </c>
      <c r="I44" s="286">
        <f t="shared" si="5"/>
        <v>23.75</v>
      </c>
      <c r="J44" s="286">
        <v>1</v>
      </c>
      <c r="K44" s="286">
        <v>7</v>
      </c>
      <c r="L44" s="287">
        <v>8461</v>
      </c>
      <c r="M44" s="287">
        <v>1565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94"/>
      <c r="X44" s="8"/>
      <c r="Y44" s="278"/>
      <c r="Z44" s="295"/>
      <c r="AA44" s="295"/>
      <c r="AB44" s="278"/>
    </row>
    <row r="45" spans="1:35" ht="25.35" customHeight="1">
      <c r="A45" s="282">
        <v>29</v>
      </c>
      <c r="B45" s="282">
        <v>21</v>
      </c>
      <c r="C45" s="288" t="s">
        <v>480</v>
      </c>
      <c r="D45" s="287">
        <v>454.22</v>
      </c>
      <c r="E45" s="286">
        <v>1664.8</v>
      </c>
      <c r="F45" s="291">
        <f t="shared" si="6"/>
        <v>-0.72716242191254199</v>
      </c>
      <c r="G45" s="287">
        <v>93</v>
      </c>
      <c r="H45" s="286">
        <v>18</v>
      </c>
      <c r="I45" s="286">
        <f t="shared" si="5"/>
        <v>5.166666666666667</v>
      </c>
      <c r="J45" s="286">
        <v>6</v>
      </c>
      <c r="K45" s="286">
        <v>2</v>
      </c>
      <c r="L45" s="287">
        <v>2119.02</v>
      </c>
      <c r="M45" s="287">
        <v>380</v>
      </c>
      <c r="N45" s="284">
        <v>44596</v>
      </c>
      <c r="O45" s="283" t="s">
        <v>56</v>
      </c>
      <c r="P45" s="279"/>
      <c r="Q45" s="293"/>
      <c r="R45" s="293"/>
      <c r="S45" s="293"/>
      <c r="T45" s="293"/>
      <c r="U45" s="294"/>
      <c r="V45" s="294"/>
      <c r="W45" s="294"/>
      <c r="X45" s="8"/>
      <c r="Y45" s="278"/>
      <c r="Z45" s="295"/>
      <c r="AA45" s="295"/>
      <c r="AB45" s="278"/>
    </row>
    <row r="46" spans="1:35" ht="25.35" customHeight="1">
      <c r="A46" s="282">
        <v>30</v>
      </c>
      <c r="B46" s="282">
        <v>32</v>
      </c>
      <c r="C46" s="288" t="s">
        <v>457</v>
      </c>
      <c r="D46" s="287">
        <v>417.35</v>
      </c>
      <c r="E46" s="286">
        <v>327</v>
      </c>
      <c r="F46" s="291">
        <f t="shared" si="6"/>
        <v>0.27629969418960254</v>
      </c>
      <c r="G46" s="287">
        <v>67</v>
      </c>
      <c r="H46" s="286">
        <v>5</v>
      </c>
      <c r="I46" s="286">
        <f t="shared" si="5"/>
        <v>13.4</v>
      </c>
      <c r="J46" s="286">
        <v>3</v>
      </c>
      <c r="K46" s="286">
        <v>4</v>
      </c>
      <c r="L46" s="287">
        <v>9042.98</v>
      </c>
      <c r="M46" s="287">
        <v>1402</v>
      </c>
      <c r="N46" s="284">
        <v>44582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5"/>
      <c r="AA46" s="295"/>
      <c r="AB46" s="278"/>
    </row>
    <row r="47" spans="1:35" ht="25.2" customHeight="1">
      <c r="A47" s="248"/>
      <c r="B47" s="248"/>
      <c r="C47" s="266" t="s">
        <v>116</v>
      </c>
      <c r="D47" s="280">
        <f>SUM(D35:D46)</f>
        <v>445818.6</v>
      </c>
      <c r="E47" s="280">
        <v>232691.22000000003</v>
      </c>
      <c r="F47" s="108">
        <f t="shared" si="6"/>
        <v>0.91592360038337461</v>
      </c>
      <c r="G47" s="280">
        <f>SUM(G35:G46)</f>
        <v>74673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18</v>
      </c>
      <c r="C49" s="288" t="s">
        <v>440</v>
      </c>
      <c r="D49" s="287">
        <v>409.2</v>
      </c>
      <c r="E49" s="286">
        <v>2816.75</v>
      </c>
      <c r="F49" s="291">
        <f>(D49-E49)/E49</f>
        <v>-0.85472619153279494</v>
      </c>
      <c r="G49" s="287">
        <v>58</v>
      </c>
      <c r="H49" s="286">
        <v>2</v>
      </c>
      <c r="I49" s="286">
        <f>G49/H49</f>
        <v>29</v>
      </c>
      <c r="J49" s="286">
        <v>2</v>
      </c>
      <c r="K49" s="286">
        <v>6</v>
      </c>
      <c r="L49" s="287">
        <v>44862</v>
      </c>
      <c r="M49" s="287">
        <v>6482</v>
      </c>
      <c r="N49" s="284">
        <v>44568</v>
      </c>
      <c r="O49" s="283" t="s">
        <v>33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5"/>
      <c r="AA49" s="295"/>
      <c r="AB49" s="278"/>
    </row>
    <row r="50" spans="1:28" ht="25.35" customHeight="1">
      <c r="A50" s="282">
        <v>32</v>
      </c>
      <c r="B50" s="282">
        <v>31</v>
      </c>
      <c r="C50" s="288" t="s">
        <v>390</v>
      </c>
      <c r="D50" s="287">
        <v>367</v>
      </c>
      <c r="E50" s="286">
        <v>357</v>
      </c>
      <c r="F50" s="291">
        <f>(D50-E50)/E50</f>
        <v>2.8011204481792718E-2</v>
      </c>
      <c r="G50" s="287">
        <v>84</v>
      </c>
      <c r="H50" s="286">
        <v>2</v>
      </c>
      <c r="I50" s="286">
        <f t="shared" ref="I50:I58" si="7">G50/H50</f>
        <v>42</v>
      </c>
      <c r="J50" s="286">
        <v>2</v>
      </c>
      <c r="K50" s="286">
        <v>11</v>
      </c>
      <c r="L50" s="287">
        <v>11116</v>
      </c>
      <c r="M50" s="287">
        <v>2283</v>
      </c>
      <c r="N50" s="284">
        <v>44533</v>
      </c>
      <c r="O50" s="283" t="s">
        <v>59</v>
      </c>
      <c r="P50" s="279"/>
      <c r="Q50" s="293"/>
      <c r="R50" s="293"/>
      <c r="S50" s="293"/>
      <c r="T50" s="293"/>
      <c r="U50" s="294"/>
      <c r="V50" s="294"/>
      <c r="W50" s="294"/>
      <c r="X50" s="278"/>
      <c r="Y50" s="295"/>
      <c r="Z50" s="8"/>
      <c r="AA50" s="295"/>
      <c r="AB50" s="278"/>
    </row>
    <row r="51" spans="1:28" ht="25.35" customHeight="1">
      <c r="A51" s="282">
        <v>33</v>
      </c>
      <c r="B51" s="91">
        <v>20</v>
      </c>
      <c r="C51" s="288" t="s">
        <v>456</v>
      </c>
      <c r="D51" s="287">
        <v>253.73</v>
      </c>
      <c r="E51" s="286">
        <v>2308.77</v>
      </c>
      <c r="F51" s="291">
        <f>(D51-E51)/E51</f>
        <v>-0.89010165586004664</v>
      </c>
      <c r="G51" s="287">
        <v>58</v>
      </c>
      <c r="H51" s="286">
        <v>9</v>
      </c>
      <c r="I51" s="286">
        <f t="shared" si="7"/>
        <v>6.4444444444444446</v>
      </c>
      <c r="J51" s="286">
        <v>2</v>
      </c>
      <c r="K51" s="286">
        <v>4</v>
      </c>
      <c r="L51" s="287">
        <v>15267.07</v>
      </c>
      <c r="M51" s="287">
        <v>3124</v>
      </c>
      <c r="N51" s="284">
        <v>44582</v>
      </c>
      <c r="O51" s="283" t="s">
        <v>27</v>
      </c>
      <c r="P51" s="78"/>
      <c r="Q51" s="293"/>
      <c r="R51" s="293"/>
      <c r="S51" s="293"/>
      <c r="T51" s="293"/>
      <c r="U51" s="294"/>
      <c r="V51" s="294"/>
      <c r="W51" s="8"/>
      <c r="X51" s="294"/>
      <c r="Y51" s="295"/>
      <c r="Z51" s="295"/>
      <c r="AA51" s="278"/>
      <c r="AB51" s="278"/>
    </row>
    <row r="52" spans="1:28" ht="25.35" customHeight="1">
      <c r="A52" s="282">
        <v>34</v>
      </c>
      <c r="B52" s="282">
        <v>33</v>
      </c>
      <c r="C52" s="288" t="s">
        <v>443</v>
      </c>
      <c r="D52" s="287">
        <v>150</v>
      </c>
      <c r="E52" s="286">
        <v>225</v>
      </c>
      <c r="F52" s="291">
        <f>(D52-E52)/E52</f>
        <v>-0.33333333333333331</v>
      </c>
      <c r="G52" s="287">
        <v>31</v>
      </c>
      <c r="H52" s="286">
        <v>2</v>
      </c>
      <c r="I52" s="286">
        <f t="shared" si="7"/>
        <v>15.5</v>
      </c>
      <c r="J52" s="286">
        <v>1</v>
      </c>
      <c r="K52" s="286">
        <v>5</v>
      </c>
      <c r="L52" s="287">
        <v>3237</v>
      </c>
      <c r="M52" s="287">
        <v>672</v>
      </c>
      <c r="N52" s="284">
        <v>44568</v>
      </c>
      <c r="O52" s="283" t="s">
        <v>59</v>
      </c>
      <c r="P52" s="279"/>
      <c r="Q52" s="293"/>
      <c r="R52" s="293"/>
      <c r="S52" s="293"/>
      <c r="T52" s="293"/>
      <c r="U52" s="294"/>
      <c r="V52" s="294"/>
      <c r="W52" s="295"/>
      <c r="X52" s="278"/>
      <c r="Y52" s="8"/>
      <c r="Z52" s="294"/>
      <c r="AA52" s="295"/>
      <c r="AB52" s="278"/>
    </row>
    <row r="53" spans="1:28" ht="25.35" customHeight="1">
      <c r="A53" s="282">
        <v>35</v>
      </c>
      <c r="B53" s="214">
        <v>36</v>
      </c>
      <c r="C53" s="170" t="s">
        <v>75</v>
      </c>
      <c r="D53" s="287">
        <v>120</v>
      </c>
      <c r="E53" s="286">
        <v>181</v>
      </c>
      <c r="F53" s="291">
        <f>(D53-E53)/E53</f>
        <v>-0.33701657458563539</v>
      </c>
      <c r="G53" s="287">
        <v>21</v>
      </c>
      <c r="H53" s="286">
        <v>1</v>
      </c>
      <c r="I53" s="286">
        <f t="shared" si="7"/>
        <v>21</v>
      </c>
      <c r="J53" s="286">
        <v>1</v>
      </c>
      <c r="K53" s="286" t="s">
        <v>30</v>
      </c>
      <c r="L53" s="287">
        <v>24581</v>
      </c>
      <c r="M53" s="287">
        <v>4358</v>
      </c>
      <c r="N53" s="284">
        <v>44323</v>
      </c>
      <c r="O53" s="283" t="s">
        <v>32</v>
      </c>
      <c r="P53" s="78"/>
      <c r="Q53" s="293"/>
      <c r="R53" s="293"/>
      <c r="S53" s="293"/>
      <c r="T53" s="293"/>
      <c r="U53" s="294"/>
      <c r="V53" s="294"/>
      <c r="W53" s="295"/>
      <c r="X53" s="8"/>
      <c r="Y53" s="295"/>
      <c r="Z53" s="294"/>
      <c r="AA53" s="278"/>
      <c r="AB53" s="278"/>
    </row>
    <row r="54" spans="1:28" ht="25.35" customHeight="1">
      <c r="A54" s="282">
        <v>36</v>
      </c>
      <c r="B54" s="290" t="s">
        <v>30</v>
      </c>
      <c r="C54" s="288" t="s">
        <v>350</v>
      </c>
      <c r="D54" s="287">
        <v>104</v>
      </c>
      <c r="E54" s="286" t="s">
        <v>30</v>
      </c>
      <c r="F54" s="286" t="s">
        <v>30</v>
      </c>
      <c r="G54" s="287">
        <v>26</v>
      </c>
      <c r="H54" s="286">
        <v>1</v>
      </c>
      <c r="I54" s="286">
        <f t="shared" si="7"/>
        <v>26</v>
      </c>
      <c r="J54" s="286">
        <v>1</v>
      </c>
      <c r="K54" s="286" t="s">
        <v>30</v>
      </c>
      <c r="L54" s="287">
        <v>17255</v>
      </c>
      <c r="M54" s="287">
        <v>3966</v>
      </c>
      <c r="N54" s="284">
        <v>44512</v>
      </c>
      <c r="O54" s="283" t="s">
        <v>33</v>
      </c>
      <c r="P54" s="279"/>
      <c r="Q54" s="293"/>
      <c r="R54" s="293"/>
      <c r="S54" s="293"/>
      <c r="T54" s="293"/>
      <c r="U54" s="294"/>
      <c r="V54" s="294"/>
      <c r="W54" s="294"/>
      <c r="X54" s="278"/>
      <c r="Y54" s="295"/>
      <c r="Z54" s="294"/>
      <c r="AA54" s="295"/>
      <c r="AB54" s="278"/>
    </row>
    <row r="55" spans="1:28" ht="25.35" customHeight="1">
      <c r="A55" s="282">
        <v>37</v>
      </c>
      <c r="B55" s="282">
        <v>39</v>
      </c>
      <c r="C55" s="288" t="s">
        <v>481</v>
      </c>
      <c r="D55" s="287">
        <v>75</v>
      </c>
      <c r="E55" s="287">
        <v>60</v>
      </c>
      <c r="F55" s="291">
        <f t="shared" ref="F55:F62" si="8">(D55-E55)/E55</f>
        <v>0.25</v>
      </c>
      <c r="G55" s="287">
        <v>11</v>
      </c>
      <c r="H55" s="286">
        <v>1</v>
      </c>
      <c r="I55" s="286">
        <f t="shared" si="7"/>
        <v>11</v>
      </c>
      <c r="J55" s="286">
        <v>1</v>
      </c>
      <c r="K55" s="286">
        <v>14</v>
      </c>
      <c r="L55" s="287">
        <v>50085</v>
      </c>
      <c r="M55" s="287">
        <v>8579</v>
      </c>
      <c r="N55" s="284">
        <v>44512</v>
      </c>
      <c r="O55" s="283" t="s">
        <v>33</v>
      </c>
      <c r="P55" s="279"/>
      <c r="Q55" s="293"/>
      <c r="R55" s="293"/>
      <c r="S55" s="293"/>
      <c r="T55" s="293"/>
      <c r="U55" s="294"/>
      <c r="V55" s="294"/>
      <c r="W55" s="8"/>
      <c r="X55" s="278"/>
      <c r="Y55" s="295"/>
      <c r="Z55" s="294"/>
      <c r="AA55" s="295"/>
      <c r="AB55" s="278"/>
    </row>
    <row r="56" spans="1:28" ht="25.35" customHeight="1">
      <c r="A56" s="282">
        <v>38</v>
      </c>
      <c r="B56" s="120">
        <v>28</v>
      </c>
      <c r="C56" s="288" t="s">
        <v>444</v>
      </c>
      <c r="D56" s="287">
        <v>74</v>
      </c>
      <c r="E56" s="286">
        <v>461.7</v>
      </c>
      <c r="F56" s="291">
        <f t="shared" si="8"/>
        <v>-0.83972276369937193</v>
      </c>
      <c r="G56" s="287">
        <v>20</v>
      </c>
      <c r="H56" s="286">
        <v>3</v>
      </c>
      <c r="I56" s="286">
        <f t="shared" si="7"/>
        <v>6.666666666666667</v>
      </c>
      <c r="J56" s="286">
        <v>3</v>
      </c>
      <c r="K56" s="286">
        <v>6</v>
      </c>
      <c r="L56" s="287">
        <v>2281.6999999999998</v>
      </c>
      <c r="M56" s="287">
        <v>441</v>
      </c>
      <c r="N56" s="284">
        <v>44568</v>
      </c>
      <c r="O56" s="283" t="s">
        <v>56</v>
      </c>
      <c r="P56" s="279"/>
      <c r="Q56" s="293"/>
      <c r="R56" s="293"/>
      <c r="S56" s="293"/>
      <c r="T56" s="293"/>
      <c r="U56" s="294"/>
      <c r="V56" s="294"/>
      <c r="W56" s="294"/>
      <c r="X56" s="295"/>
      <c r="Y56" s="278"/>
      <c r="Z56" s="295"/>
      <c r="AA56" s="8"/>
      <c r="AB56" s="278"/>
    </row>
    <row r="57" spans="1:28" ht="25.35" customHeight="1">
      <c r="A57" s="282">
        <v>39</v>
      </c>
      <c r="B57" s="282">
        <v>30</v>
      </c>
      <c r="C57" s="288" t="s">
        <v>389</v>
      </c>
      <c r="D57" s="287">
        <v>72</v>
      </c>
      <c r="E57" s="287">
        <v>414.45</v>
      </c>
      <c r="F57" s="291">
        <f t="shared" si="8"/>
        <v>-0.82627578718783934</v>
      </c>
      <c r="G57" s="287">
        <v>12</v>
      </c>
      <c r="H57" s="286">
        <v>1</v>
      </c>
      <c r="I57" s="286">
        <f t="shared" si="7"/>
        <v>12</v>
      </c>
      <c r="J57" s="286">
        <v>1</v>
      </c>
      <c r="K57" s="286">
        <v>11</v>
      </c>
      <c r="L57" s="287">
        <v>10964.86</v>
      </c>
      <c r="M57" s="287">
        <v>1962</v>
      </c>
      <c r="N57" s="284">
        <v>44533</v>
      </c>
      <c r="O57" s="283" t="s">
        <v>43</v>
      </c>
      <c r="P57" s="78"/>
      <c r="Q57" s="293"/>
      <c r="R57" s="293"/>
      <c r="S57" s="293"/>
      <c r="T57" s="293"/>
      <c r="U57" s="294"/>
      <c r="V57" s="294"/>
      <c r="W57" s="8"/>
      <c r="X57" s="278"/>
      <c r="Y57" s="295"/>
      <c r="Z57" s="294"/>
      <c r="AA57" s="295"/>
      <c r="AB57" s="278"/>
    </row>
    <row r="58" spans="1:28" ht="25.35" customHeight="1">
      <c r="A58" s="282">
        <v>40</v>
      </c>
      <c r="B58" s="120">
        <v>38</v>
      </c>
      <c r="C58" s="288" t="s">
        <v>313</v>
      </c>
      <c r="D58" s="287">
        <v>60</v>
      </c>
      <c r="E58" s="286">
        <v>74</v>
      </c>
      <c r="F58" s="291">
        <f t="shared" si="8"/>
        <v>-0.1891891891891892</v>
      </c>
      <c r="G58" s="287">
        <v>17</v>
      </c>
      <c r="H58" s="286">
        <v>1</v>
      </c>
      <c r="I58" s="286">
        <f t="shared" si="7"/>
        <v>17</v>
      </c>
      <c r="J58" s="286">
        <v>1</v>
      </c>
      <c r="K58" s="286" t="s">
        <v>30</v>
      </c>
      <c r="L58" s="287">
        <v>14605.17</v>
      </c>
      <c r="M58" s="287">
        <v>2696</v>
      </c>
      <c r="N58" s="284">
        <v>44477</v>
      </c>
      <c r="O58" s="283" t="s">
        <v>43</v>
      </c>
      <c r="P58" s="279"/>
      <c r="Q58" s="293"/>
      <c r="R58" s="293"/>
      <c r="S58" s="293"/>
      <c r="T58" s="293"/>
      <c r="U58" s="294"/>
      <c r="V58" s="294"/>
      <c r="W58" s="295"/>
      <c r="X58" s="278"/>
      <c r="Y58" s="294"/>
      <c r="Z58" s="295"/>
      <c r="AA58" s="8"/>
      <c r="AB58" s="278"/>
    </row>
    <row r="59" spans="1:28" ht="25.2" customHeight="1">
      <c r="A59" s="248"/>
      <c r="B59" s="248"/>
      <c r="C59" s="266" t="s">
        <v>141</v>
      </c>
      <c r="D59" s="280">
        <f>SUM(D47:D58)</f>
        <v>447503.52999999997</v>
      </c>
      <c r="E59" s="280">
        <v>234445.22000000003</v>
      </c>
      <c r="F59" s="108">
        <f t="shared" si="8"/>
        <v>0.90877651504261814</v>
      </c>
      <c r="G59" s="280">
        <f>SUM(G47:G58)</f>
        <v>75011</v>
      </c>
      <c r="H59" s="280"/>
      <c r="I59" s="251"/>
      <c r="J59" s="250"/>
      <c r="K59" s="252"/>
      <c r="L59" s="253"/>
      <c r="M59" s="257"/>
      <c r="N59" s="254"/>
      <c r="O59" s="281"/>
      <c r="P59" s="279"/>
    </row>
    <row r="60" spans="1:28" ht="14.1" customHeight="1">
      <c r="A60" s="246"/>
      <c r="B60" s="255"/>
      <c r="C60" s="247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9"/>
      <c r="O60" s="245"/>
    </row>
    <row r="61" spans="1:28" ht="25.35" customHeight="1">
      <c r="A61" s="282">
        <v>41</v>
      </c>
      <c r="B61" s="282">
        <v>25</v>
      </c>
      <c r="C61" s="288" t="s">
        <v>458</v>
      </c>
      <c r="D61" s="287">
        <v>44</v>
      </c>
      <c r="E61" s="286">
        <v>928</v>
      </c>
      <c r="F61" s="291">
        <f t="shared" si="8"/>
        <v>-0.95258620689655171</v>
      </c>
      <c r="G61" s="287">
        <v>12</v>
      </c>
      <c r="H61" s="286" t="s">
        <v>30</v>
      </c>
      <c r="I61" s="286" t="s">
        <v>30</v>
      </c>
      <c r="J61" s="286">
        <v>1</v>
      </c>
      <c r="K61" s="286">
        <v>4</v>
      </c>
      <c r="L61" s="287">
        <v>9000</v>
      </c>
      <c r="M61" s="287">
        <v>1429</v>
      </c>
      <c r="N61" s="284">
        <v>44582</v>
      </c>
      <c r="O61" s="283" t="s">
        <v>31</v>
      </c>
      <c r="P61" s="279"/>
      <c r="Q61" s="293"/>
      <c r="R61" s="293"/>
      <c r="S61" s="293"/>
      <c r="T61" s="295"/>
      <c r="U61" s="295"/>
      <c r="V61" s="294"/>
      <c r="W61" s="295"/>
      <c r="X61" s="294"/>
      <c r="Y61" s="8"/>
      <c r="Z61" s="278"/>
      <c r="AA61" s="295"/>
      <c r="AB61" s="278"/>
    </row>
    <row r="62" spans="1:28" ht="25.35" customHeight="1">
      <c r="A62" s="248"/>
      <c r="B62" s="248"/>
      <c r="C62" s="266" t="s">
        <v>503</v>
      </c>
      <c r="D62" s="280">
        <f>SUM(D59:D61)</f>
        <v>447547.52999999997</v>
      </c>
      <c r="E62" s="280">
        <v>234445.22000000003</v>
      </c>
      <c r="F62" s="108">
        <f t="shared" si="8"/>
        <v>0.90896419214689006</v>
      </c>
      <c r="G62" s="280">
        <f>SUM(G59:G61)</f>
        <v>75023</v>
      </c>
      <c r="H62" s="280"/>
      <c r="I62" s="251"/>
      <c r="J62" s="250"/>
      <c r="K62" s="252"/>
      <c r="L62" s="253"/>
      <c r="M62" s="257"/>
      <c r="N62" s="254"/>
      <c r="O62" s="281"/>
      <c r="R62" s="279"/>
    </row>
    <row r="63" spans="1:28" ht="23.1" customHeight="1">
      <c r="W63" s="33"/>
    </row>
    <row r="64" spans="1:28" ht="17.25" customHeight="1"/>
    <row r="75" spans="16:18">
      <c r="R75" s="279"/>
    </row>
    <row r="80" spans="16:18">
      <c r="P80" s="279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.5546875" style="277" bestFit="1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476</v>
      </c>
      <c r="F1" s="235"/>
      <c r="G1" s="235"/>
      <c r="H1" s="235"/>
      <c r="I1" s="235"/>
    </row>
    <row r="2" spans="1:29" ht="19.5" customHeight="1">
      <c r="E2" s="235" t="s">
        <v>477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9" ht="21.6">
      <c r="A6" s="415"/>
      <c r="B6" s="415"/>
      <c r="C6" s="418"/>
      <c r="D6" s="237" t="s">
        <v>474</v>
      </c>
      <c r="E6" s="237" t="s">
        <v>470</v>
      </c>
      <c r="F6" s="418"/>
      <c r="G6" s="418" t="s">
        <v>474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9" ht="15" customHeight="1">
      <c r="A9" s="414"/>
      <c r="B9" s="414"/>
      <c r="C9" s="417" t="s">
        <v>13</v>
      </c>
      <c r="D9" s="332"/>
      <c r="E9" s="332"/>
      <c r="F9" s="417" t="s">
        <v>15</v>
      </c>
      <c r="G9" s="332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9" ht="21.6">
      <c r="A10" s="415"/>
      <c r="B10" s="415"/>
      <c r="C10" s="418"/>
      <c r="D10" s="333" t="s">
        <v>475</v>
      </c>
      <c r="E10" s="333" t="s">
        <v>471</v>
      </c>
      <c r="F10" s="418"/>
      <c r="G10" s="333" t="s">
        <v>475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9">
      <c r="A11" s="415"/>
      <c r="B11" s="415"/>
      <c r="C11" s="418"/>
      <c r="D11" s="333" t="s">
        <v>14</v>
      </c>
      <c r="E11" s="237" t="s">
        <v>14</v>
      </c>
      <c r="F11" s="418"/>
      <c r="G11" s="333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9" ht="15.6" customHeight="1" thickBot="1">
      <c r="A12" s="415"/>
      <c r="B12" s="416"/>
      <c r="C12" s="419"/>
      <c r="D12" s="334"/>
      <c r="E12" s="238" t="s">
        <v>2</v>
      </c>
      <c r="F12" s="419"/>
      <c r="G12" s="334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278"/>
      <c r="X12" s="278"/>
      <c r="Y12" s="33"/>
      <c r="Z12" s="8"/>
    </row>
    <row r="13" spans="1:29" ht="25.35" customHeight="1">
      <c r="A13" s="282">
        <v>1</v>
      </c>
      <c r="B13" s="282" t="s">
        <v>67</v>
      </c>
      <c r="C13" s="288" t="s">
        <v>466</v>
      </c>
      <c r="D13" s="287">
        <v>65025.98</v>
      </c>
      <c r="E13" s="286" t="s">
        <v>30</v>
      </c>
      <c r="F13" s="286" t="s">
        <v>30</v>
      </c>
      <c r="G13" s="287">
        <v>8340</v>
      </c>
      <c r="H13" s="286">
        <v>271</v>
      </c>
      <c r="I13" s="286">
        <f>G13/H13</f>
        <v>30.774907749077492</v>
      </c>
      <c r="J13" s="286">
        <v>16</v>
      </c>
      <c r="K13" s="286">
        <v>1</v>
      </c>
      <c r="L13" s="287">
        <v>68344.320000000007</v>
      </c>
      <c r="M13" s="287">
        <v>8746</v>
      </c>
      <c r="N13" s="284">
        <v>44596</v>
      </c>
      <c r="O13" s="283" t="s">
        <v>27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9" ht="25.35" customHeight="1">
      <c r="A14" s="282">
        <v>2</v>
      </c>
      <c r="B14" s="282">
        <v>1</v>
      </c>
      <c r="C14" s="288" t="s">
        <v>429</v>
      </c>
      <c r="D14" s="287">
        <v>25312.540000000008</v>
      </c>
      <c r="E14" s="286">
        <v>28326.389999999996</v>
      </c>
      <c r="F14" s="291">
        <f>(D14-E14)/E14</f>
        <v>-0.10639725005551319</v>
      </c>
      <c r="G14" s="287">
        <v>3663</v>
      </c>
      <c r="H14" s="286" t="s">
        <v>30</v>
      </c>
      <c r="I14" s="286" t="s">
        <v>30</v>
      </c>
      <c r="J14" s="286">
        <v>11</v>
      </c>
      <c r="K14" s="286">
        <v>6</v>
      </c>
      <c r="L14" s="287">
        <v>580797.93999999994</v>
      </c>
      <c r="M14" s="287">
        <v>81440</v>
      </c>
      <c r="N14" s="284">
        <v>44561</v>
      </c>
      <c r="O14" s="283" t="s">
        <v>430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467</v>
      </c>
      <c r="D15" s="287">
        <v>14979</v>
      </c>
      <c r="E15" s="286" t="s">
        <v>30</v>
      </c>
      <c r="F15" s="286" t="s">
        <v>30</v>
      </c>
      <c r="G15" s="287">
        <v>3033</v>
      </c>
      <c r="H15" s="286" t="s">
        <v>30</v>
      </c>
      <c r="I15" s="286" t="s">
        <v>30</v>
      </c>
      <c r="J15" s="286">
        <v>21</v>
      </c>
      <c r="K15" s="286">
        <v>1</v>
      </c>
      <c r="L15" s="287">
        <v>15735</v>
      </c>
      <c r="M15" s="287">
        <v>3231</v>
      </c>
      <c r="N15" s="284">
        <v>44596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9" ht="25.35" customHeight="1">
      <c r="A16" s="282">
        <v>4</v>
      </c>
      <c r="B16" s="282">
        <v>3</v>
      </c>
      <c r="C16" s="288" t="s">
        <v>454</v>
      </c>
      <c r="D16" s="287">
        <v>14392.45</v>
      </c>
      <c r="E16" s="286">
        <v>16907.86</v>
      </c>
      <c r="F16" s="291">
        <f>(D16-E16)/E16</f>
        <v>-0.14877163638686386</v>
      </c>
      <c r="G16" s="287">
        <v>2145</v>
      </c>
      <c r="H16" s="286">
        <v>81</v>
      </c>
      <c r="I16" s="286">
        <f t="shared" ref="I16:I22" si="0">G16/H16</f>
        <v>26.481481481481481</v>
      </c>
      <c r="J16" s="286">
        <v>9</v>
      </c>
      <c r="K16" s="286">
        <v>3</v>
      </c>
      <c r="L16" s="287">
        <v>52690</v>
      </c>
      <c r="M16" s="287">
        <v>8178</v>
      </c>
      <c r="N16" s="284">
        <v>44582</v>
      </c>
      <c r="O16" s="283" t="s">
        <v>32</v>
      </c>
      <c r="P16" s="279"/>
      <c r="Q16" s="293"/>
      <c r="R16" s="293"/>
      <c r="S16" s="293"/>
      <c r="T16" s="293"/>
      <c r="U16" s="335"/>
      <c r="V16" s="294"/>
      <c r="W16" s="294"/>
      <c r="X16" s="295"/>
      <c r="Y16" s="295"/>
      <c r="Z16" s="278"/>
      <c r="AA16" s="8"/>
      <c r="AB16" s="278"/>
      <c r="AC16" s="278"/>
    </row>
    <row r="17" spans="1:35" ht="25.35" customHeight="1">
      <c r="A17" s="282">
        <v>5</v>
      </c>
      <c r="B17" s="282">
        <v>2</v>
      </c>
      <c r="C17" s="288" t="s">
        <v>412</v>
      </c>
      <c r="D17" s="287">
        <v>13798.5</v>
      </c>
      <c r="E17" s="287">
        <v>18896</v>
      </c>
      <c r="F17" s="291">
        <f>(D17-E17)/E17</f>
        <v>-0.2697660880609653</v>
      </c>
      <c r="G17" s="287">
        <v>2092</v>
      </c>
      <c r="H17" s="286">
        <v>88</v>
      </c>
      <c r="I17" s="286">
        <f t="shared" si="0"/>
        <v>23.772727272727273</v>
      </c>
      <c r="J17" s="286">
        <v>9</v>
      </c>
      <c r="K17" s="286">
        <v>8</v>
      </c>
      <c r="L17" s="287">
        <v>775861.68</v>
      </c>
      <c r="M17" s="287">
        <v>112454</v>
      </c>
      <c r="N17" s="284">
        <v>44547</v>
      </c>
      <c r="O17" s="283" t="s">
        <v>73</v>
      </c>
      <c r="P17" s="279"/>
      <c r="Q17" s="293"/>
      <c r="R17" s="293"/>
      <c r="S17" s="293"/>
      <c r="T17" s="293"/>
      <c r="U17" s="294"/>
      <c r="V17" s="294"/>
      <c r="W17" s="294"/>
      <c r="X17" s="295"/>
      <c r="Y17" s="295"/>
      <c r="Z17" s="278"/>
      <c r="AA17" s="8"/>
      <c r="AB17" s="278"/>
    </row>
    <row r="18" spans="1:35" ht="25.35" customHeight="1">
      <c r="A18" s="282">
        <v>6</v>
      </c>
      <c r="B18" s="282" t="s">
        <v>67</v>
      </c>
      <c r="C18" s="288" t="s">
        <v>478</v>
      </c>
      <c r="D18" s="287">
        <v>11875.94</v>
      </c>
      <c r="E18" s="286" t="s">
        <v>30</v>
      </c>
      <c r="F18" s="286" t="s">
        <v>30</v>
      </c>
      <c r="G18" s="287">
        <v>2260</v>
      </c>
      <c r="H18" s="286">
        <v>114</v>
      </c>
      <c r="I18" s="286">
        <f t="shared" si="0"/>
        <v>19.82456140350877</v>
      </c>
      <c r="J18" s="286">
        <v>9</v>
      </c>
      <c r="K18" s="286">
        <v>1</v>
      </c>
      <c r="L18" s="287">
        <v>11875.94</v>
      </c>
      <c r="M18" s="287">
        <v>2260</v>
      </c>
      <c r="N18" s="284">
        <v>44596</v>
      </c>
      <c r="O18" s="283" t="s">
        <v>303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C18" s="278"/>
    </row>
    <row r="19" spans="1:35" ht="25.35" customHeight="1">
      <c r="A19" s="282">
        <v>7</v>
      </c>
      <c r="B19" s="282">
        <v>4</v>
      </c>
      <c r="C19" s="288" t="s">
        <v>463</v>
      </c>
      <c r="D19" s="287">
        <v>9740.1</v>
      </c>
      <c r="E19" s="286">
        <v>15129.15</v>
      </c>
      <c r="F19" s="291">
        <f>(D19-E19)/E19</f>
        <v>-0.35620309138319067</v>
      </c>
      <c r="G19" s="287">
        <v>1823</v>
      </c>
      <c r="H19" s="286">
        <v>143</v>
      </c>
      <c r="I19" s="286">
        <f t="shared" si="0"/>
        <v>12.748251748251748</v>
      </c>
      <c r="J19" s="286">
        <v>16</v>
      </c>
      <c r="K19" s="286">
        <v>2</v>
      </c>
      <c r="L19" s="287">
        <v>24869</v>
      </c>
      <c r="M19" s="287">
        <v>4679</v>
      </c>
      <c r="N19" s="284">
        <v>44589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>
        <v>5</v>
      </c>
      <c r="C20" s="288" t="s">
        <v>427</v>
      </c>
      <c r="D20" s="287">
        <v>8954.7099999999991</v>
      </c>
      <c r="E20" s="286">
        <v>12845.14</v>
      </c>
      <c r="F20" s="291">
        <f>(D20-E20)/E20</f>
        <v>-0.30287174760259528</v>
      </c>
      <c r="G20" s="287">
        <v>1780</v>
      </c>
      <c r="H20" s="286">
        <v>119</v>
      </c>
      <c r="I20" s="286">
        <f t="shared" si="0"/>
        <v>14.957983193277311</v>
      </c>
      <c r="J20" s="286">
        <v>13</v>
      </c>
      <c r="K20" s="286">
        <v>5</v>
      </c>
      <c r="L20" s="287">
        <v>150952</v>
      </c>
      <c r="M20" s="287">
        <v>29552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78"/>
      <c r="Y20" s="8"/>
      <c r="Z20" s="295"/>
      <c r="AA20" s="295"/>
      <c r="AB20" s="278"/>
      <c r="AE20" s="293"/>
      <c r="AF20" s="330"/>
      <c r="AG20" s="330"/>
      <c r="AH20" s="330"/>
      <c r="AI20" s="330"/>
    </row>
    <row r="21" spans="1:35" ht="25.35" customHeight="1">
      <c r="A21" s="282">
        <v>9</v>
      </c>
      <c r="B21" s="282">
        <v>6</v>
      </c>
      <c r="C21" s="288" t="s">
        <v>411</v>
      </c>
      <c r="D21" s="287">
        <v>8446.02</v>
      </c>
      <c r="E21" s="287">
        <v>12751.16</v>
      </c>
      <c r="F21" s="291">
        <f>(D21-E21)/E21</f>
        <v>-0.33762732174955057</v>
      </c>
      <c r="G21" s="287">
        <v>1624</v>
      </c>
      <c r="H21" s="286">
        <v>90</v>
      </c>
      <c r="I21" s="286">
        <f t="shared" si="0"/>
        <v>18.044444444444444</v>
      </c>
      <c r="J21" s="286">
        <v>12</v>
      </c>
      <c r="K21" s="286">
        <v>7</v>
      </c>
      <c r="L21" s="287">
        <v>298287</v>
      </c>
      <c r="M21" s="287">
        <v>60601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78"/>
      <c r="Y21" s="8"/>
      <c r="Z21" s="295"/>
      <c r="AA21" s="295"/>
      <c r="AB21" s="278"/>
    </row>
    <row r="22" spans="1:35" ht="25.35" customHeight="1">
      <c r="A22" s="282">
        <v>10</v>
      </c>
      <c r="B22" s="282">
        <v>7</v>
      </c>
      <c r="C22" s="288" t="s">
        <v>455</v>
      </c>
      <c r="D22" s="287">
        <v>8309.3799999999992</v>
      </c>
      <c r="E22" s="286">
        <v>12354.98</v>
      </c>
      <c r="F22" s="291">
        <f>(D22-E22)/E22</f>
        <v>-0.32744690804841453</v>
      </c>
      <c r="G22" s="287">
        <v>1496</v>
      </c>
      <c r="H22" s="286">
        <v>98</v>
      </c>
      <c r="I22" s="286">
        <f t="shared" si="0"/>
        <v>15.26530612244898</v>
      </c>
      <c r="J22" s="286">
        <v>11</v>
      </c>
      <c r="K22" s="286">
        <v>3</v>
      </c>
      <c r="L22" s="287">
        <v>38045.599999999999</v>
      </c>
      <c r="M22" s="287">
        <v>7017</v>
      </c>
      <c r="N22" s="284">
        <v>44582</v>
      </c>
      <c r="O22" s="283" t="s">
        <v>265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8"/>
      <c r="AA22" s="278"/>
      <c r="AB22" s="278"/>
      <c r="AE22" s="293"/>
      <c r="AF22" s="331"/>
      <c r="AG22" s="331"/>
      <c r="AH22" s="331"/>
      <c r="AI22" s="331"/>
    </row>
    <row r="23" spans="1:35" ht="25.35" customHeight="1">
      <c r="A23" s="248"/>
      <c r="B23" s="248"/>
      <c r="C23" s="266" t="s">
        <v>29</v>
      </c>
      <c r="D23" s="280">
        <f>SUM(D13:D22)</f>
        <v>180834.62000000002</v>
      </c>
      <c r="E23" s="280">
        <v>148415.95000000001</v>
      </c>
      <c r="F23" s="292">
        <f>(D23-E23)/E23</f>
        <v>0.21843117266035092</v>
      </c>
      <c r="G23" s="280">
        <f t="shared" ref="G23" si="1">SUM(G13:G22)</f>
        <v>28256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452</v>
      </c>
      <c r="D25" s="287">
        <v>7398.86</v>
      </c>
      <c r="E25" s="286">
        <v>10023.5</v>
      </c>
      <c r="F25" s="291">
        <f>(D25-E25)/E25</f>
        <v>-0.2618486556592009</v>
      </c>
      <c r="G25" s="287">
        <v>1061</v>
      </c>
      <c r="H25" s="286">
        <v>44</v>
      </c>
      <c r="I25" s="286">
        <f>G25/H25</f>
        <v>24.113636363636363</v>
      </c>
      <c r="J25" s="286">
        <v>8</v>
      </c>
      <c r="K25" s="286">
        <v>4</v>
      </c>
      <c r="L25" s="287">
        <v>72683</v>
      </c>
      <c r="M25" s="287">
        <v>10322</v>
      </c>
      <c r="N25" s="284">
        <v>44575</v>
      </c>
      <c r="O25" s="283" t="s">
        <v>113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367</v>
      </c>
      <c r="D26" s="287">
        <v>7287.13</v>
      </c>
      <c r="E26" s="287">
        <v>7944.29</v>
      </c>
      <c r="F26" s="291">
        <f>(D26-E26)/E26</f>
        <v>-8.2721048702904837E-2</v>
      </c>
      <c r="G26" s="287">
        <v>1088</v>
      </c>
      <c r="H26" s="286">
        <v>41</v>
      </c>
      <c r="I26" s="286">
        <f>G26/H26</f>
        <v>26.536585365853657</v>
      </c>
      <c r="J26" s="286">
        <v>8</v>
      </c>
      <c r="K26" s="286">
        <v>11</v>
      </c>
      <c r="L26" s="287">
        <v>631416</v>
      </c>
      <c r="M26" s="287">
        <v>91002</v>
      </c>
      <c r="N26" s="284">
        <v>44526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94"/>
      <c r="X26" s="295"/>
      <c r="Y26" s="295"/>
      <c r="Z26" s="8"/>
      <c r="AA26" s="278"/>
      <c r="AB26" s="278"/>
      <c r="AE26" s="293"/>
      <c r="AF26" s="331"/>
      <c r="AG26" s="331"/>
      <c r="AH26" s="331"/>
      <c r="AI26" s="331"/>
    </row>
    <row r="27" spans="1:35" ht="25.35" customHeight="1">
      <c r="A27" s="282">
        <v>13</v>
      </c>
      <c r="B27" s="282">
        <v>10</v>
      </c>
      <c r="C27" s="288" t="s">
        <v>465</v>
      </c>
      <c r="D27" s="287">
        <v>5766</v>
      </c>
      <c r="E27" s="286">
        <v>9237.5</v>
      </c>
      <c r="F27" s="291">
        <f>(D27-E27)/E27</f>
        <v>-0.37580514208389715</v>
      </c>
      <c r="G27" s="287">
        <v>991</v>
      </c>
      <c r="H27" s="286">
        <v>27</v>
      </c>
      <c r="I27" s="286">
        <f>G27/H27</f>
        <v>36.703703703703702</v>
      </c>
      <c r="J27" s="286">
        <v>10</v>
      </c>
      <c r="K27" s="286">
        <v>2</v>
      </c>
      <c r="L27" s="287">
        <v>16658</v>
      </c>
      <c r="M27" s="287">
        <v>2804</v>
      </c>
      <c r="N27" s="284">
        <v>44589</v>
      </c>
      <c r="O27" s="283" t="s">
        <v>59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78"/>
      <c r="AA27" s="295"/>
      <c r="AB27" s="278"/>
    </row>
    <row r="28" spans="1:35" ht="25.35" customHeight="1">
      <c r="A28" s="282">
        <v>14</v>
      </c>
      <c r="B28" s="91" t="s">
        <v>40</v>
      </c>
      <c r="C28" s="288" t="s">
        <v>490</v>
      </c>
      <c r="D28" s="287">
        <v>4425.79</v>
      </c>
      <c r="E28" s="286" t="s">
        <v>30</v>
      </c>
      <c r="F28" s="286" t="s">
        <v>30</v>
      </c>
      <c r="G28" s="287">
        <v>585</v>
      </c>
      <c r="H28" s="286">
        <v>7</v>
      </c>
      <c r="I28" s="286">
        <f>G28/H28</f>
        <v>83.571428571428569</v>
      </c>
      <c r="J28" s="286">
        <v>7</v>
      </c>
      <c r="K28" s="286">
        <v>0</v>
      </c>
      <c r="L28" s="287">
        <v>4426</v>
      </c>
      <c r="M28" s="287">
        <v>585</v>
      </c>
      <c r="N28" s="284" t="s">
        <v>190</v>
      </c>
      <c r="O28" s="283" t="s">
        <v>52</v>
      </c>
      <c r="P28" s="279"/>
      <c r="R28" s="285"/>
      <c r="T28" s="279"/>
      <c r="U28" s="278"/>
      <c r="V28" s="278"/>
      <c r="W28" s="295"/>
      <c r="X28" s="294"/>
      <c r="Y28" s="295"/>
      <c r="AA28" s="278"/>
    </row>
    <row r="29" spans="1:35" ht="25.35" customHeight="1">
      <c r="A29" s="282">
        <v>15</v>
      </c>
      <c r="B29" s="282">
        <v>8</v>
      </c>
      <c r="C29" s="288" t="s">
        <v>464</v>
      </c>
      <c r="D29" s="287">
        <v>4334.3999999999996</v>
      </c>
      <c r="E29" s="286">
        <v>11944.27</v>
      </c>
      <c r="F29" s="291">
        <f>(D29-E29)/E29</f>
        <v>-0.63711470018678418</v>
      </c>
      <c r="G29" s="287">
        <v>640</v>
      </c>
      <c r="H29" s="286">
        <v>58</v>
      </c>
      <c r="I29" s="286">
        <f>G29/H29</f>
        <v>11.03448275862069</v>
      </c>
      <c r="J29" s="286">
        <v>12</v>
      </c>
      <c r="K29" s="286">
        <v>2</v>
      </c>
      <c r="L29" s="287">
        <v>16279</v>
      </c>
      <c r="M29" s="287">
        <v>2223</v>
      </c>
      <c r="N29" s="284">
        <v>44589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35" ht="25.35" customHeight="1">
      <c r="A30" s="282">
        <v>16</v>
      </c>
      <c r="B30" s="282">
        <v>13</v>
      </c>
      <c r="C30" s="288" t="s">
        <v>447</v>
      </c>
      <c r="D30" s="287">
        <v>3320</v>
      </c>
      <c r="E30" s="286">
        <v>5445</v>
      </c>
      <c r="F30" s="291">
        <f>(D30-E30)/E30</f>
        <v>-0.39026629935720847</v>
      </c>
      <c r="G30" s="287">
        <v>601</v>
      </c>
      <c r="H30" s="286" t="s">
        <v>30</v>
      </c>
      <c r="I30" s="286" t="s">
        <v>30</v>
      </c>
      <c r="J30" s="286">
        <v>9</v>
      </c>
      <c r="K30" s="286">
        <v>4</v>
      </c>
      <c r="L30" s="287">
        <v>42369</v>
      </c>
      <c r="M30" s="287">
        <v>7218</v>
      </c>
      <c r="N30" s="284">
        <v>44575</v>
      </c>
      <c r="O30" s="283" t="s">
        <v>31</v>
      </c>
      <c r="P30" s="279"/>
      <c r="Q30" s="293"/>
      <c r="R30" s="293"/>
      <c r="S30" s="293"/>
      <c r="T30" s="293"/>
      <c r="U30" s="294"/>
      <c r="V30" s="294"/>
      <c r="W30" s="294"/>
      <c r="X30" s="295"/>
      <c r="Y30" s="295"/>
      <c r="Z30" s="278"/>
      <c r="AA30" s="8"/>
      <c r="AB30" s="278"/>
    </row>
    <row r="31" spans="1:35" ht="25.35" customHeight="1">
      <c r="A31" s="282">
        <v>17</v>
      </c>
      <c r="B31" s="282">
        <v>21</v>
      </c>
      <c r="C31" s="288" t="s">
        <v>368</v>
      </c>
      <c r="D31" s="287">
        <v>3008.67</v>
      </c>
      <c r="E31" s="287">
        <v>1254.79</v>
      </c>
      <c r="F31" s="291">
        <f>(D31-E31)/E31</f>
        <v>1.3977478303142359</v>
      </c>
      <c r="G31" s="287">
        <v>580</v>
      </c>
      <c r="H31" s="286">
        <v>16</v>
      </c>
      <c r="I31" s="286">
        <f>G31/H31</f>
        <v>36.25</v>
      </c>
      <c r="J31" s="286">
        <v>3</v>
      </c>
      <c r="K31" s="286">
        <v>11</v>
      </c>
      <c r="L31" s="287">
        <v>186440</v>
      </c>
      <c r="M31" s="287">
        <v>37323</v>
      </c>
      <c r="N31" s="284">
        <v>44526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95"/>
      <c r="Z31" s="278"/>
      <c r="AA31" s="8"/>
      <c r="AB31" s="278"/>
    </row>
    <row r="32" spans="1:35" ht="25.35" customHeight="1">
      <c r="A32" s="282">
        <v>18</v>
      </c>
      <c r="B32" s="282">
        <v>17</v>
      </c>
      <c r="C32" s="288" t="s">
        <v>440</v>
      </c>
      <c r="D32" s="287">
        <v>2816.75</v>
      </c>
      <c r="E32" s="286">
        <v>2556.7800000000002</v>
      </c>
      <c r="F32" s="291">
        <f>(D32-E32)/E32</f>
        <v>0.10167867395708656</v>
      </c>
      <c r="G32" s="287">
        <v>411</v>
      </c>
      <c r="H32" s="286">
        <v>20</v>
      </c>
      <c r="I32" s="286">
        <f>G32/H32</f>
        <v>20.55</v>
      </c>
      <c r="J32" s="286">
        <v>4</v>
      </c>
      <c r="K32" s="286">
        <v>5</v>
      </c>
      <c r="L32" s="287">
        <v>44453</v>
      </c>
      <c r="M32" s="287">
        <v>6424</v>
      </c>
      <c r="N32" s="284">
        <v>44568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295"/>
      <c r="Y32" s="295"/>
      <c r="Z32" s="278"/>
      <c r="AA32" s="8"/>
      <c r="AB32" s="278"/>
    </row>
    <row r="33" spans="1:28" ht="25.35" customHeight="1">
      <c r="A33" s="282">
        <v>19</v>
      </c>
      <c r="B33" s="282" t="s">
        <v>40</v>
      </c>
      <c r="C33" s="288" t="s">
        <v>479</v>
      </c>
      <c r="D33" s="287">
        <v>2749.06</v>
      </c>
      <c r="E33" s="286" t="s">
        <v>30</v>
      </c>
      <c r="F33" s="286" t="s">
        <v>30</v>
      </c>
      <c r="G33" s="287">
        <v>540</v>
      </c>
      <c r="H33" s="286">
        <v>7</v>
      </c>
      <c r="I33" s="286">
        <f>G33/H33</f>
        <v>77.142857142857139</v>
      </c>
      <c r="J33" s="286">
        <v>7</v>
      </c>
      <c r="K33" s="286">
        <v>0</v>
      </c>
      <c r="L33" s="287">
        <v>2749.06</v>
      </c>
      <c r="M33" s="287">
        <v>540</v>
      </c>
      <c r="N33" s="284" t="s">
        <v>190</v>
      </c>
      <c r="O33" s="283" t="s">
        <v>27</v>
      </c>
      <c r="P33" s="279"/>
      <c r="Q33" s="293"/>
      <c r="R33" s="293"/>
      <c r="S33" s="293"/>
      <c r="T33" s="293"/>
      <c r="U33" s="294"/>
      <c r="V33" s="294"/>
      <c r="W33" s="294"/>
      <c r="X33" s="8"/>
      <c r="Y33" s="295"/>
      <c r="Z33" s="278"/>
      <c r="AA33" s="295"/>
      <c r="AB33" s="278"/>
    </row>
    <row r="34" spans="1:28" ht="25.35" customHeight="1">
      <c r="A34" s="282">
        <v>20</v>
      </c>
      <c r="B34" s="282">
        <v>12</v>
      </c>
      <c r="C34" s="288" t="s">
        <v>456</v>
      </c>
      <c r="D34" s="287">
        <v>2308.77</v>
      </c>
      <c r="E34" s="286">
        <v>5540.97</v>
      </c>
      <c r="F34" s="291">
        <f>(D34-E34)/E34</f>
        <v>-0.58332746793431478</v>
      </c>
      <c r="G34" s="287">
        <v>466</v>
      </c>
      <c r="H34" s="286">
        <v>38</v>
      </c>
      <c r="I34" s="286">
        <f>G34/H34</f>
        <v>12.263157894736842</v>
      </c>
      <c r="J34" s="286">
        <v>8</v>
      </c>
      <c r="K34" s="286">
        <v>3</v>
      </c>
      <c r="L34" s="287">
        <v>15013.34</v>
      </c>
      <c r="M34" s="287">
        <v>3066</v>
      </c>
      <c r="N34" s="284">
        <v>44582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94"/>
      <c r="X34" s="8"/>
      <c r="Y34" s="295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224250.05000000002</v>
      </c>
      <c r="E35" s="280">
        <v>185568.34</v>
      </c>
      <c r="F35" s="292">
        <f>(D35-E35)/E35</f>
        <v>0.20844994356257118</v>
      </c>
      <c r="G35" s="280">
        <f t="shared" ref="G35" si="2">SUM(G23:G34)</f>
        <v>35219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480</v>
      </c>
      <c r="D37" s="287">
        <v>1664.8</v>
      </c>
      <c r="E37" s="286" t="s">
        <v>30</v>
      </c>
      <c r="F37" s="286" t="s">
        <v>30</v>
      </c>
      <c r="G37" s="287">
        <v>287</v>
      </c>
      <c r="H37" s="286">
        <v>41</v>
      </c>
      <c r="I37" s="286">
        <f>G37/H37</f>
        <v>7</v>
      </c>
      <c r="J37" s="286">
        <v>12</v>
      </c>
      <c r="K37" s="286">
        <v>1</v>
      </c>
      <c r="L37" s="287">
        <v>1664.8</v>
      </c>
      <c r="M37" s="287">
        <v>287</v>
      </c>
      <c r="N37" s="284">
        <v>44596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294"/>
      <c r="X37" s="8"/>
      <c r="Y37" s="295"/>
      <c r="Z37" s="278"/>
      <c r="AA37" s="295"/>
      <c r="AB37" s="278"/>
    </row>
    <row r="38" spans="1:28" ht="25.35" customHeight="1">
      <c r="A38" s="282">
        <v>22</v>
      </c>
      <c r="B38" s="282">
        <v>20</v>
      </c>
      <c r="C38" s="288" t="s">
        <v>428</v>
      </c>
      <c r="D38" s="287">
        <v>1260.6500000000001</v>
      </c>
      <c r="E38" s="286">
        <v>1380.65</v>
      </c>
      <c r="F38" s="291">
        <f>(D38-E38)/E38</f>
        <v>-8.6915583239778355E-2</v>
      </c>
      <c r="G38" s="287">
        <v>176</v>
      </c>
      <c r="H38" s="286">
        <v>10</v>
      </c>
      <c r="I38" s="286">
        <f>G38/H38</f>
        <v>17.600000000000001</v>
      </c>
      <c r="J38" s="286">
        <v>2</v>
      </c>
      <c r="K38" s="286">
        <v>6</v>
      </c>
      <c r="L38" s="287">
        <v>61438</v>
      </c>
      <c r="M38" s="287">
        <v>9342</v>
      </c>
      <c r="N38" s="284">
        <v>44561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8"/>
      <c r="Y38" s="295"/>
      <c r="Z38" s="278"/>
      <c r="AA38" s="295"/>
      <c r="AB38" s="278"/>
    </row>
    <row r="39" spans="1:28" ht="25.35" customHeight="1">
      <c r="A39" s="282">
        <v>23</v>
      </c>
      <c r="B39" s="282">
        <v>18</v>
      </c>
      <c r="C39" s="288" t="s">
        <v>417</v>
      </c>
      <c r="D39" s="287">
        <v>1128.5999999999999</v>
      </c>
      <c r="E39" s="287">
        <v>1930.36</v>
      </c>
      <c r="F39" s="291">
        <f>(D39-E39)/E39</f>
        <v>-0.41534221595971738</v>
      </c>
      <c r="G39" s="287">
        <v>160</v>
      </c>
      <c r="H39" s="286">
        <v>10</v>
      </c>
      <c r="I39" s="286">
        <f>G39/H39</f>
        <v>16</v>
      </c>
      <c r="J39" s="286">
        <v>2</v>
      </c>
      <c r="K39" s="286">
        <v>7</v>
      </c>
      <c r="L39" s="287">
        <v>192563.71</v>
      </c>
      <c r="M39" s="287">
        <v>28460</v>
      </c>
      <c r="N39" s="284">
        <v>44554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4"/>
      <c r="X39" s="8"/>
      <c r="Y39" s="295"/>
      <c r="Z39" s="278"/>
      <c r="AA39" s="295"/>
      <c r="AB39" s="278"/>
    </row>
    <row r="40" spans="1:28" ht="25.35" customHeight="1">
      <c r="A40" s="282">
        <v>24</v>
      </c>
      <c r="B40" s="282">
        <v>19</v>
      </c>
      <c r="C40" s="288" t="s">
        <v>453</v>
      </c>
      <c r="D40" s="287">
        <v>944</v>
      </c>
      <c r="E40" s="286">
        <v>1763</v>
      </c>
      <c r="F40" s="291">
        <f>(D40-E40)/E40</f>
        <v>-0.46454906409529212</v>
      </c>
      <c r="G40" s="287">
        <v>195</v>
      </c>
      <c r="H40" s="286" t="s">
        <v>30</v>
      </c>
      <c r="I40" s="286" t="s">
        <v>30</v>
      </c>
      <c r="J40" s="286">
        <v>5</v>
      </c>
      <c r="K40" s="286">
        <v>4</v>
      </c>
      <c r="L40" s="287">
        <v>23817</v>
      </c>
      <c r="M40" s="287">
        <v>5035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8"/>
      <c r="Y40" s="295"/>
      <c r="Z40" s="278"/>
      <c r="AA40" s="295"/>
      <c r="AB40" s="278"/>
    </row>
    <row r="41" spans="1:28" ht="25.35" customHeight="1">
      <c r="A41" s="282">
        <v>25</v>
      </c>
      <c r="B41" s="282">
        <v>15</v>
      </c>
      <c r="C41" s="288" t="s">
        <v>458</v>
      </c>
      <c r="D41" s="287">
        <v>928</v>
      </c>
      <c r="E41" s="286">
        <v>3473</v>
      </c>
      <c r="F41" s="291">
        <f>(D41-E41)/E41</f>
        <v>-0.73279585372876477</v>
      </c>
      <c r="G41" s="287">
        <v>156</v>
      </c>
      <c r="H41" s="286" t="s">
        <v>30</v>
      </c>
      <c r="I41" s="286" t="s">
        <v>30</v>
      </c>
      <c r="J41" s="286">
        <v>4</v>
      </c>
      <c r="K41" s="286">
        <v>3</v>
      </c>
      <c r="L41" s="287">
        <v>8956</v>
      </c>
      <c r="M41" s="287">
        <v>1417</v>
      </c>
      <c r="N41" s="284">
        <v>44582</v>
      </c>
      <c r="O41" s="283" t="s">
        <v>31</v>
      </c>
      <c r="P41" s="279"/>
      <c r="Q41" s="293"/>
      <c r="R41" s="293"/>
      <c r="S41" s="293"/>
      <c r="T41" s="293"/>
      <c r="U41" s="294"/>
      <c r="V41" s="294"/>
      <c r="W41" s="294"/>
      <c r="X41" s="278"/>
      <c r="Y41" s="8"/>
      <c r="Z41" s="295"/>
      <c r="AA41" s="295"/>
      <c r="AB41" s="278"/>
    </row>
    <row r="42" spans="1:28" ht="25.35" customHeight="1">
      <c r="A42" s="282">
        <v>26</v>
      </c>
      <c r="B42" s="120">
        <v>25</v>
      </c>
      <c r="C42" s="288" t="s">
        <v>469</v>
      </c>
      <c r="D42" s="287">
        <v>589</v>
      </c>
      <c r="E42" s="286">
        <v>432</v>
      </c>
      <c r="F42" s="291">
        <f>(D42-E42)/E42</f>
        <v>0.36342592592592593</v>
      </c>
      <c r="G42" s="287">
        <v>99</v>
      </c>
      <c r="H42" s="286">
        <v>2</v>
      </c>
      <c r="I42" s="286">
        <f>G42/H42</f>
        <v>49.5</v>
      </c>
      <c r="J42" s="286">
        <v>1</v>
      </c>
      <c r="K42" s="286" t="s">
        <v>30</v>
      </c>
      <c r="L42" s="287">
        <v>6316</v>
      </c>
      <c r="M42" s="287">
        <v>1904</v>
      </c>
      <c r="N42" s="284">
        <v>41957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78"/>
      <c r="X42" s="295"/>
      <c r="Y42" s="295"/>
      <c r="Z42" s="8"/>
      <c r="AA42" s="294"/>
      <c r="AB42" s="278"/>
    </row>
    <row r="43" spans="1:28" ht="25.35" customHeight="1">
      <c r="A43" s="282">
        <v>27</v>
      </c>
      <c r="B43" s="91" t="s">
        <v>40</v>
      </c>
      <c r="C43" s="288" t="s">
        <v>489</v>
      </c>
      <c r="D43" s="287">
        <v>588.97</v>
      </c>
      <c r="E43" s="286" t="s">
        <v>30</v>
      </c>
      <c r="F43" s="286" t="s">
        <v>30</v>
      </c>
      <c r="G43" s="287">
        <v>106</v>
      </c>
      <c r="H43" s="286">
        <v>4</v>
      </c>
      <c r="I43" s="286">
        <f>G43/H43</f>
        <v>26.5</v>
      </c>
      <c r="J43" s="286">
        <v>4</v>
      </c>
      <c r="K43" s="286">
        <v>0</v>
      </c>
      <c r="L43" s="287">
        <v>589</v>
      </c>
      <c r="M43" s="287">
        <v>106</v>
      </c>
      <c r="N43" s="284" t="s">
        <v>190</v>
      </c>
      <c r="O43" s="283" t="s">
        <v>32</v>
      </c>
      <c r="P43" s="78"/>
      <c r="Q43" s="293"/>
      <c r="R43" s="293"/>
      <c r="S43" s="293"/>
      <c r="T43" s="293"/>
      <c r="U43" s="294"/>
      <c r="V43" s="294"/>
      <c r="W43" s="8"/>
      <c r="X43" s="294"/>
      <c r="Y43" s="295"/>
      <c r="Z43" s="295"/>
      <c r="AA43" s="278"/>
      <c r="AB43" s="278"/>
    </row>
    <row r="44" spans="1:28" ht="25.35" customHeight="1">
      <c r="A44" s="282">
        <v>28</v>
      </c>
      <c r="B44" s="214">
        <v>26</v>
      </c>
      <c r="C44" s="288" t="s">
        <v>444</v>
      </c>
      <c r="D44" s="287">
        <v>461.7</v>
      </c>
      <c r="E44" s="286">
        <v>381</v>
      </c>
      <c r="F44" s="291">
        <f>(D44-E44)/E44</f>
        <v>0.21181102362204721</v>
      </c>
      <c r="G44" s="287">
        <v>93</v>
      </c>
      <c r="H44" s="286">
        <v>15</v>
      </c>
      <c r="I44" s="286">
        <f>G44/H44</f>
        <v>6.2</v>
      </c>
      <c r="J44" s="286">
        <v>7</v>
      </c>
      <c r="K44" s="286">
        <v>5</v>
      </c>
      <c r="L44" s="287">
        <v>2061.1</v>
      </c>
      <c r="M44" s="287">
        <v>381</v>
      </c>
      <c r="N44" s="284">
        <v>44568</v>
      </c>
      <c r="O44" s="283" t="s">
        <v>56</v>
      </c>
      <c r="P44" s="78"/>
      <c r="Q44" s="293"/>
      <c r="R44" s="293"/>
      <c r="S44" s="293"/>
      <c r="T44" s="293"/>
      <c r="U44" s="294"/>
      <c r="V44" s="294"/>
      <c r="W44" s="8"/>
      <c r="X44" s="294"/>
      <c r="Y44" s="295"/>
      <c r="Z44" s="295"/>
      <c r="AA44" s="278"/>
      <c r="AB44" s="278"/>
    </row>
    <row r="45" spans="1:28" ht="25.35" customHeight="1">
      <c r="A45" s="282">
        <v>29</v>
      </c>
      <c r="B45" s="282">
        <v>29</v>
      </c>
      <c r="C45" s="288" t="s">
        <v>482</v>
      </c>
      <c r="D45" s="287">
        <v>461</v>
      </c>
      <c r="E45" s="286">
        <v>244</v>
      </c>
      <c r="F45" s="291">
        <f>(D45-E45)/E45</f>
        <v>0.88934426229508201</v>
      </c>
      <c r="G45" s="287">
        <v>67</v>
      </c>
      <c r="H45" s="286">
        <v>4</v>
      </c>
      <c r="I45" s="286">
        <f>G45/H45</f>
        <v>16.75</v>
      </c>
      <c r="J45" s="286">
        <v>1</v>
      </c>
      <c r="K45" s="286">
        <v>6</v>
      </c>
      <c r="L45" s="287">
        <v>7908</v>
      </c>
      <c r="M45" s="287">
        <v>1470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4"/>
      <c r="Z45" s="8"/>
      <c r="AA45" s="295"/>
      <c r="AB45" s="278"/>
    </row>
    <row r="46" spans="1:28" ht="25.35" customHeight="1">
      <c r="A46" s="282">
        <v>30</v>
      </c>
      <c r="B46" s="91">
        <v>32</v>
      </c>
      <c r="C46" s="288" t="s">
        <v>389</v>
      </c>
      <c r="D46" s="287">
        <v>414.45</v>
      </c>
      <c r="E46" s="287">
        <v>74</v>
      </c>
      <c r="F46" s="291">
        <f>(D46-E46)/E46</f>
        <v>4.6006756756756753</v>
      </c>
      <c r="G46" s="287">
        <v>79</v>
      </c>
      <c r="H46" s="286">
        <v>3</v>
      </c>
      <c r="I46" s="286">
        <f>G46/H46</f>
        <v>26.333333333333332</v>
      </c>
      <c r="J46" s="286">
        <v>2</v>
      </c>
      <c r="K46" s="286">
        <v>10</v>
      </c>
      <c r="L46" s="287">
        <v>10892.86</v>
      </c>
      <c r="M46" s="287">
        <v>1950</v>
      </c>
      <c r="N46" s="284">
        <v>44533</v>
      </c>
      <c r="O46" s="283" t="s">
        <v>43</v>
      </c>
      <c r="P46" s="78"/>
      <c r="Q46" s="293"/>
      <c r="R46" s="293"/>
      <c r="S46" s="293"/>
      <c r="T46" s="293"/>
      <c r="U46" s="294"/>
      <c r="V46" s="294"/>
      <c r="W46" s="295"/>
      <c r="X46" s="8"/>
      <c r="Y46" s="294"/>
      <c r="Z46" s="295"/>
      <c r="AA46" s="278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232691.22000000003</v>
      </c>
      <c r="E47" s="280">
        <v>190934.28</v>
      </c>
      <c r="F47" s="292">
        <f>(D47-E47)/E47</f>
        <v>0.21869797293602822</v>
      </c>
      <c r="G47" s="280">
        <f t="shared" ref="G47" si="3">SUM(G35:G46)</f>
        <v>36637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390</v>
      </c>
      <c r="D49" s="287">
        <v>357</v>
      </c>
      <c r="E49" s="286">
        <v>324</v>
      </c>
      <c r="F49" s="291">
        <f>(D49-E49)/E49</f>
        <v>0.10185185185185185</v>
      </c>
      <c r="G49" s="287">
        <v>59</v>
      </c>
      <c r="H49" s="286">
        <v>2</v>
      </c>
      <c r="I49" s="286">
        <f t="shared" ref="I49:I58" si="4">G49/H49</f>
        <v>29.5</v>
      </c>
      <c r="J49" s="286">
        <v>1</v>
      </c>
      <c r="K49" s="286">
        <v>10</v>
      </c>
      <c r="L49" s="287">
        <v>10749</v>
      </c>
      <c r="M49" s="287">
        <v>2199</v>
      </c>
      <c r="N49" s="284">
        <v>44533</v>
      </c>
      <c r="O49" s="283" t="s">
        <v>59</v>
      </c>
      <c r="P49" s="279"/>
      <c r="Q49" s="293"/>
      <c r="R49" s="293"/>
      <c r="S49" s="293"/>
      <c r="T49" s="293"/>
      <c r="U49" s="294"/>
      <c r="V49" s="294"/>
      <c r="W49" s="294"/>
      <c r="X49" s="278"/>
      <c r="Y49" s="294"/>
      <c r="Z49" s="295"/>
      <c r="AA49" s="295"/>
      <c r="AB49" s="278"/>
    </row>
    <row r="50" spans="1:28" ht="25.35" customHeight="1">
      <c r="A50" s="282">
        <v>32</v>
      </c>
      <c r="B50" s="282">
        <v>22</v>
      </c>
      <c r="C50" s="288" t="s">
        <v>457</v>
      </c>
      <c r="D50" s="287">
        <v>327</v>
      </c>
      <c r="E50" s="286">
        <v>836.15000000000009</v>
      </c>
      <c r="F50" s="291">
        <f>(D50-E50)/E50</f>
        <v>-0.60892184416671657</v>
      </c>
      <c r="G50" s="287">
        <v>62</v>
      </c>
      <c r="H50" s="286">
        <v>6</v>
      </c>
      <c r="I50" s="286">
        <f t="shared" si="4"/>
        <v>10.333333333333334</v>
      </c>
      <c r="J50" s="286">
        <v>2</v>
      </c>
      <c r="K50" s="286">
        <v>3</v>
      </c>
      <c r="L50" s="287">
        <v>8625.6299999999992</v>
      </c>
      <c r="M50" s="287">
        <v>1335</v>
      </c>
      <c r="N50" s="284">
        <v>44582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8"/>
      <c r="X50" s="278"/>
      <c r="Y50" s="294"/>
      <c r="Z50" s="295"/>
      <c r="AA50" s="295"/>
      <c r="AB50" s="278"/>
    </row>
    <row r="51" spans="1:28" ht="25.35" customHeight="1">
      <c r="A51" s="282">
        <v>33</v>
      </c>
      <c r="B51" s="282">
        <v>31</v>
      </c>
      <c r="C51" s="288" t="s">
        <v>443</v>
      </c>
      <c r="D51" s="287">
        <v>225</v>
      </c>
      <c r="E51" s="286">
        <v>90</v>
      </c>
      <c r="F51" s="291">
        <f>(D51-E51)/E51</f>
        <v>1.5</v>
      </c>
      <c r="G51" s="287">
        <v>59</v>
      </c>
      <c r="H51" s="286">
        <v>3</v>
      </c>
      <c r="I51" s="286">
        <f t="shared" si="4"/>
        <v>19.666666666666668</v>
      </c>
      <c r="J51" s="286">
        <v>1</v>
      </c>
      <c r="K51" s="286">
        <v>4</v>
      </c>
      <c r="L51" s="287">
        <v>3087</v>
      </c>
      <c r="M51" s="287">
        <v>641</v>
      </c>
      <c r="N51" s="284">
        <v>44568</v>
      </c>
      <c r="O51" s="283" t="s">
        <v>59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82">
        <v>34</v>
      </c>
      <c r="B52" s="290" t="s">
        <v>30</v>
      </c>
      <c r="C52" s="288" t="s">
        <v>392</v>
      </c>
      <c r="D52" s="287">
        <v>203</v>
      </c>
      <c r="E52" s="286" t="s">
        <v>30</v>
      </c>
      <c r="F52" s="286" t="s">
        <v>30</v>
      </c>
      <c r="G52" s="287">
        <v>46</v>
      </c>
      <c r="H52" s="286">
        <v>3</v>
      </c>
      <c r="I52" s="286">
        <f t="shared" si="4"/>
        <v>15.333333333333334</v>
      </c>
      <c r="J52" s="286">
        <v>3</v>
      </c>
      <c r="K52" s="286" t="s">
        <v>30</v>
      </c>
      <c r="L52" s="287">
        <v>8279</v>
      </c>
      <c r="M52" s="287">
        <v>1447</v>
      </c>
      <c r="N52" s="284">
        <v>44540</v>
      </c>
      <c r="O52" s="283" t="s">
        <v>32</v>
      </c>
      <c r="P52" s="279"/>
      <c r="Q52" s="293"/>
      <c r="R52" s="293"/>
      <c r="S52" s="293"/>
      <c r="T52" s="293"/>
      <c r="U52" s="294"/>
      <c r="V52" s="294"/>
      <c r="W52" s="294"/>
      <c r="X52" s="295"/>
      <c r="Y52" s="295"/>
      <c r="Z52" s="278"/>
      <c r="AA52" s="8"/>
      <c r="AB52" s="278"/>
    </row>
    <row r="53" spans="1:28" ht="25.35" customHeight="1">
      <c r="A53" s="282">
        <v>35</v>
      </c>
      <c r="B53" s="290" t="s">
        <v>30</v>
      </c>
      <c r="C53" s="288" t="s">
        <v>285</v>
      </c>
      <c r="D53" s="287">
        <v>199</v>
      </c>
      <c r="E53" s="286" t="s">
        <v>30</v>
      </c>
      <c r="F53" s="286" t="s">
        <v>30</v>
      </c>
      <c r="G53" s="287">
        <v>45</v>
      </c>
      <c r="H53" s="286">
        <v>2</v>
      </c>
      <c r="I53" s="286">
        <f t="shared" si="4"/>
        <v>22.5</v>
      </c>
      <c r="J53" s="286">
        <v>2</v>
      </c>
      <c r="K53" s="286" t="s">
        <v>30</v>
      </c>
      <c r="L53" s="287">
        <v>450671.25</v>
      </c>
      <c r="M53" s="287">
        <v>67530</v>
      </c>
      <c r="N53" s="284">
        <v>44456</v>
      </c>
      <c r="O53" s="283" t="s">
        <v>34</v>
      </c>
      <c r="P53" s="279"/>
      <c r="Q53" s="293"/>
      <c r="R53" s="293"/>
      <c r="S53" s="293"/>
      <c r="T53" s="293"/>
      <c r="U53" s="293"/>
      <c r="V53" s="294"/>
      <c r="W53" s="294"/>
      <c r="X53" s="278"/>
      <c r="Y53" s="295"/>
      <c r="AA53" s="295"/>
    </row>
    <row r="54" spans="1:28" ht="25.35" customHeight="1">
      <c r="A54" s="282">
        <v>36</v>
      </c>
      <c r="B54" s="290" t="s">
        <v>30</v>
      </c>
      <c r="C54" s="170" t="s">
        <v>75</v>
      </c>
      <c r="D54" s="287">
        <v>181</v>
      </c>
      <c r="E54" s="286" t="s">
        <v>30</v>
      </c>
      <c r="F54" s="286" t="s">
        <v>30</v>
      </c>
      <c r="G54" s="287">
        <v>32</v>
      </c>
      <c r="H54" s="286">
        <v>1</v>
      </c>
      <c r="I54" s="286">
        <f t="shared" si="4"/>
        <v>32</v>
      </c>
      <c r="J54" s="286">
        <v>1</v>
      </c>
      <c r="K54" s="286" t="s">
        <v>30</v>
      </c>
      <c r="L54" s="287">
        <v>24461</v>
      </c>
      <c r="M54" s="287">
        <v>4337</v>
      </c>
      <c r="N54" s="284">
        <v>44323</v>
      </c>
      <c r="O54" s="283" t="s">
        <v>32</v>
      </c>
      <c r="P54" s="78"/>
      <c r="Q54" s="293"/>
      <c r="R54" s="293"/>
      <c r="S54" s="293"/>
      <c r="T54" s="293"/>
      <c r="U54" s="294"/>
      <c r="V54" s="294"/>
      <c r="W54" s="8"/>
      <c r="X54" s="278"/>
      <c r="Y54" s="294"/>
      <c r="Z54" s="295"/>
      <c r="AA54" s="295"/>
      <c r="AB54" s="278"/>
    </row>
    <row r="55" spans="1:28" ht="25.35" customHeight="1">
      <c r="A55" s="282">
        <v>37</v>
      </c>
      <c r="B55" s="282">
        <v>27</v>
      </c>
      <c r="C55" s="288" t="s">
        <v>360</v>
      </c>
      <c r="D55" s="287">
        <v>109</v>
      </c>
      <c r="E55" s="287">
        <v>365</v>
      </c>
      <c r="F55" s="291">
        <f>(D55-E55)/E55</f>
        <v>-0.70136986301369864</v>
      </c>
      <c r="G55" s="287">
        <v>17</v>
      </c>
      <c r="H55" s="286">
        <v>2</v>
      </c>
      <c r="I55" s="286">
        <f t="shared" si="4"/>
        <v>8.5</v>
      </c>
      <c r="J55" s="286">
        <v>1</v>
      </c>
      <c r="K55" s="286">
        <v>11</v>
      </c>
      <c r="L55" s="287">
        <v>29500.25</v>
      </c>
      <c r="M55" s="287">
        <v>5226</v>
      </c>
      <c r="N55" s="284">
        <v>44519</v>
      </c>
      <c r="O55" s="283" t="s">
        <v>361</v>
      </c>
      <c r="P55" s="279"/>
      <c r="Q55" s="293"/>
      <c r="R55" s="293"/>
      <c r="S55" s="293"/>
      <c r="T55" s="293"/>
      <c r="U55" s="294"/>
      <c r="V55" s="294"/>
      <c r="W55" s="8"/>
      <c r="X55" s="278"/>
      <c r="Y55" s="294"/>
      <c r="Z55" s="295"/>
      <c r="AA55" s="295"/>
      <c r="AB55" s="278"/>
    </row>
    <row r="56" spans="1:28" ht="25.35" customHeight="1">
      <c r="A56" s="282">
        <v>38</v>
      </c>
      <c r="B56" s="290" t="s">
        <v>30</v>
      </c>
      <c r="C56" s="288" t="s">
        <v>313</v>
      </c>
      <c r="D56" s="287">
        <v>74</v>
      </c>
      <c r="E56" s="286" t="s">
        <v>30</v>
      </c>
      <c r="F56" s="286" t="s">
        <v>30</v>
      </c>
      <c r="G56" s="287">
        <v>21</v>
      </c>
      <c r="H56" s="286">
        <v>1</v>
      </c>
      <c r="I56" s="286">
        <f t="shared" si="4"/>
        <v>21</v>
      </c>
      <c r="J56" s="286">
        <v>1</v>
      </c>
      <c r="K56" s="286" t="s">
        <v>30</v>
      </c>
      <c r="L56" s="287">
        <v>14545.17</v>
      </c>
      <c r="M56" s="287">
        <v>2679</v>
      </c>
      <c r="N56" s="284">
        <v>44477</v>
      </c>
      <c r="O56" s="283" t="s">
        <v>43</v>
      </c>
      <c r="P56" s="279"/>
      <c r="Q56" s="293"/>
      <c r="R56" s="293"/>
      <c r="S56" s="293"/>
      <c r="T56" s="293"/>
      <c r="U56" s="294"/>
      <c r="V56" s="294"/>
      <c r="W56" s="295"/>
      <c r="X56" s="278"/>
      <c r="Y56" s="295"/>
      <c r="Z56" s="294"/>
      <c r="AA56" s="8"/>
      <c r="AB56" s="278"/>
    </row>
    <row r="57" spans="1:28" ht="25.35" customHeight="1">
      <c r="A57" s="282">
        <v>39</v>
      </c>
      <c r="B57" s="282">
        <v>14</v>
      </c>
      <c r="C57" s="288" t="s">
        <v>481</v>
      </c>
      <c r="D57" s="287">
        <v>60</v>
      </c>
      <c r="E57" s="287">
        <v>3800</v>
      </c>
      <c r="F57" s="291">
        <f>(D57-E57)/E57</f>
        <v>-0.98421052631578942</v>
      </c>
      <c r="G57" s="287">
        <v>12</v>
      </c>
      <c r="H57" s="286">
        <v>1</v>
      </c>
      <c r="I57" s="286">
        <f t="shared" si="4"/>
        <v>12</v>
      </c>
      <c r="J57" s="286">
        <v>1</v>
      </c>
      <c r="K57" s="286">
        <v>13</v>
      </c>
      <c r="L57" s="287">
        <v>50010</v>
      </c>
      <c r="M57" s="287">
        <v>8568</v>
      </c>
      <c r="N57" s="284">
        <v>44512</v>
      </c>
      <c r="O57" s="283" t="s">
        <v>33</v>
      </c>
      <c r="P57" s="279"/>
      <c r="Q57" s="293"/>
      <c r="R57" s="293"/>
      <c r="S57" s="293"/>
      <c r="T57" s="295"/>
      <c r="U57" s="295"/>
      <c r="V57" s="294"/>
      <c r="W57" s="295"/>
      <c r="X57" s="294"/>
      <c r="Y57" s="278"/>
      <c r="Z57" s="8"/>
      <c r="AA57" s="295"/>
      <c r="AB57" s="278"/>
    </row>
    <row r="58" spans="1:28" ht="25.35" customHeight="1">
      <c r="A58" s="282">
        <v>40</v>
      </c>
      <c r="B58" s="290" t="s">
        <v>30</v>
      </c>
      <c r="C58" s="288" t="s">
        <v>306</v>
      </c>
      <c r="D58" s="287">
        <v>19</v>
      </c>
      <c r="E58" s="286" t="s">
        <v>30</v>
      </c>
      <c r="F58" s="286" t="s">
        <v>30</v>
      </c>
      <c r="G58" s="287">
        <v>3</v>
      </c>
      <c r="H58" s="286">
        <v>1</v>
      </c>
      <c r="I58" s="286">
        <f t="shared" si="4"/>
        <v>3</v>
      </c>
      <c r="J58" s="286">
        <v>1</v>
      </c>
      <c r="K58" s="286" t="s">
        <v>30</v>
      </c>
      <c r="L58" s="287">
        <v>415657</v>
      </c>
      <c r="M58" s="287">
        <v>61684</v>
      </c>
      <c r="N58" s="284">
        <v>44470</v>
      </c>
      <c r="O58" s="283" t="s">
        <v>52</v>
      </c>
      <c r="P58" s="279"/>
      <c r="Q58" s="293"/>
      <c r="R58" s="293"/>
      <c r="S58" s="293"/>
      <c r="T58" s="293"/>
      <c r="U58" s="294"/>
      <c r="V58" s="294"/>
      <c r="W58" s="278"/>
      <c r="X58" s="295"/>
      <c r="Y58" s="295"/>
      <c r="Z58" s="8"/>
      <c r="AA58" s="294"/>
      <c r="AB58" s="278"/>
    </row>
    <row r="59" spans="1:28" ht="25.35" customHeight="1">
      <c r="A59" s="248"/>
      <c r="B59" s="248"/>
      <c r="C59" s="266" t="s">
        <v>141</v>
      </c>
      <c r="D59" s="280">
        <f>SUM(D47:D58)</f>
        <v>234445.22000000003</v>
      </c>
      <c r="E59" s="280">
        <v>191098.28</v>
      </c>
      <c r="F59" s="292">
        <f t="shared" ref="F59" si="5">(D59-E59)/E59</f>
        <v>0.22683061302278615</v>
      </c>
      <c r="G59" s="280">
        <f t="shared" ref="G59" si="6">SUM(G47:G58)</f>
        <v>36993</v>
      </c>
      <c r="H59" s="280"/>
      <c r="I59" s="251"/>
      <c r="J59" s="250"/>
      <c r="K59" s="252"/>
      <c r="L59" s="253"/>
      <c r="M59" s="257"/>
      <c r="N59" s="254"/>
      <c r="O59" s="281"/>
      <c r="R59" s="279"/>
    </row>
    <row r="60" spans="1:28" ht="23.1" customHeight="1">
      <c r="W60" s="33"/>
    </row>
    <row r="61" spans="1:28" ht="17.25" customHeight="1"/>
    <row r="72" spans="16:18">
      <c r="R72" s="279"/>
    </row>
    <row r="77" spans="16:18">
      <c r="P77" s="279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D51" sqref="D51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6.6640625" style="345" customWidth="1"/>
    <col min="18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88671875" style="345" customWidth="1"/>
    <col min="26" max="26" width="14.44140625" style="345" bestFit="1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627</v>
      </c>
      <c r="F1" s="235"/>
      <c r="G1" s="235"/>
      <c r="H1" s="235"/>
      <c r="I1" s="235"/>
    </row>
    <row r="2" spans="1:29" ht="19.5" customHeight="1">
      <c r="E2" s="235" t="s">
        <v>628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Y5" s="33"/>
    </row>
    <row r="6" spans="1:29">
      <c r="A6" s="415"/>
      <c r="B6" s="415"/>
      <c r="C6" s="418"/>
      <c r="D6" s="237" t="s">
        <v>625</v>
      </c>
      <c r="E6" s="237" t="s">
        <v>620</v>
      </c>
      <c r="F6" s="418"/>
      <c r="G6" s="418" t="s">
        <v>625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Y8" s="33"/>
    </row>
    <row r="9" spans="1:29" ht="15" customHeight="1">
      <c r="A9" s="414"/>
      <c r="B9" s="414"/>
      <c r="C9" s="417" t="s">
        <v>13</v>
      </c>
      <c r="D9" s="407"/>
      <c r="E9" s="407"/>
      <c r="F9" s="417" t="s">
        <v>15</v>
      </c>
      <c r="G9" s="407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Y9" s="346"/>
      <c r="Z9" s="347"/>
    </row>
    <row r="10" spans="1:29" ht="21.6">
      <c r="A10" s="415"/>
      <c r="B10" s="415"/>
      <c r="C10" s="418"/>
      <c r="D10" s="237" t="s">
        <v>626</v>
      </c>
      <c r="E10" s="237" t="s">
        <v>621</v>
      </c>
      <c r="F10" s="418"/>
      <c r="G10" s="237" t="s">
        <v>626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Y10" s="346"/>
      <c r="Z10" s="347"/>
    </row>
    <row r="11" spans="1:29">
      <c r="A11" s="415"/>
      <c r="B11" s="415"/>
      <c r="C11" s="418"/>
      <c r="D11" s="408" t="s">
        <v>14</v>
      </c>
      <c r="E11" s="237" t="s">
        <v>14</v>
      </c>
      <c r="F11" s="418"/>
      <c r="G11" s="408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415"/>
      <c r="B12" s="416"/>
      <c r="C12" s="419"/>
      <c r="D12" s="409"/>
      <c r="E12" s="238" t="s">
        <v>2</v>
      </c>
      <c r="F12" s="419"/>
      <c r="G12" s="409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49">
        <v>1</v>
      </c>
      <c r="C13" s="354" t="s">
        <v>612</v>
      </c>
      <c r="D13" s="353">
        <v>50773.91</v>
      </c>
      <c r="E13" s="352">
        <v>95754.78</v>
      </c>
      <c r="F13" s="356">
        <f>(D13-E13)/E13</f>
        <v>-0.46975064847937614</v>
      </c>
      <c r="G13" s="353">
        <v>7070</v>
      </c>
      <c r="H13" s="352">
        <v>320</v>
      </c>
      <c r="I13" s="352">
        <f t="shared" ref="I13:I19" si="0">G13/H13</f>
        <v>22.09375</v>
      </c>
      <c r="J13" s="352">
        <v>18</v>
      </c>
      <c r="K13" s="352">
        <v>2</v>
      </c>
      <c r="L13" s="353">
        <v>155045</v>
      </c>
      <c r="M13" s="353">
        <v>21362</v>
      </c>
      <c r="N13" s="351">
        <v>44708</v>
      </c>
      <c r="O13" s="350" t="s">
        <v>113</v>
      </c>
      <c r="P13" s="347"/>
      <c r="Q13" s="359"/>
      <c r="R13" s="359"/>
      <c r="S13" s="359"/>
      <c r="T13" s="359"/>
      <c r="V13" s="347"/>
      <c r="W13" s="346"/>
      <c r="X13" s="346"/>
      <c r="Y13" s="8"/>
      <c r="Z13" s="8"/>
      <c r="AA13" s="8"/>
      <c r="AB13" s="347"/>
      <c r="AC13" s="346"/>
    </row>
    <row r="14" spans="1:29" ht="25.35" customHeight="1">
      <c r="A14" s="349">
        <v>2</v>
      </c>
      <c r="B14" s="349" t="s">
        <v>67</v>
      </c>
      <c r="C14" s="354" t="s">
        <v>619</v>
      </c>
      <c r="D14" s="353">
        <v>20181.46</v>
      </c>
      <c r="E14" s="352" t="s">
        <v>30</v>
      </c>
      <c r="F14" s="352" t="s">
        <v>30</v>
      </c>
      <c r="G14" s="353">
        <v>4691</v>
      </c>
      <c r="H14" s="352">
        <v>280</v>
      </c>
      <c r="I14" s="352">
        <f t="shared" si="0"/>
        <v>16.75357142857143</v>
      </c>
      <c r="J14" s="352">
        <v>16</v>
      </c>
      <c r="K14" s="352">
        <v>1</v>
      </c>
      <c r="L14" s="353">
        <v>25225.93</v>
      </c>
      <c r="M14" s="353">
        <v>5806</v>
      </c>
      <c r="N14" s="351">
        <v>44715</v>
      </c>
      <c r="O14" s="350" t="s">
        <v>27</v>
      </c>
      <c r="P14" s="347"/>
      <c r="Q14" s="359"/>
      <c r="R14" s="359"/>
      <c r="S14" s="335"/>
      <c r="T14" s="359"/>
      <c r="U14" s="346"/>
      <c r="V14" s="360"/>
      <c r="W14" s="360"/>
      <c r="X14" s="346"/>
      <c r="Y14" s="8"/>
      <c r="Z14" s="361"/>
      <c r="AA14" s="346"/>
      <c r="AB14" s="361"/>
      <c r="AC14" s="346"/>
    </row>
    <row r="15" spans="1:29" ht="25.35" customHeight="1">
      <c r="A15" s="349">
        <v>3</v>
      </c>
      <c r="B15" s="349">
        <v>2</v>
      </c>
      <c r="C15" s="354" t="s">
        <v>589</v>
      </c>
      <c r="D15" s="353">
        <v>16239.12</v>
      </c>
      <c r="E15" s="352">
        <v>31667.360000000001</v>
      </c>
      <c r="F15" s="356">
        <f t="shared" ref="F15:F23" si="1">(D15-E15)/E15</f>
        <v>-0.48719691189919206</v>
      </c>
      <c r="G15" s="353">
        <v>2471</v>
      </c>
      <c r="H15" s="352">
        <v>205</v>
      </c>
      <c r="I15" s="352">
        <f t="shared" si="0"/>
        <v>12.053658536585365</v>
      </c>
      <c r="J15" s="352">
        <v>18</v>
      </c>
      <c r="K15" s="352">
        <v>5</v>
      </c>
      <c r="L15" s="353">
        <v>391936</v>
      </c>
      <c r="M15" s="353">
        <v>54569</v>
      </c>
      <c r="N15" s="351">
        <v>44687</v>
      </c>
      <c r="O15" s="350" t="s">
        <v>32</v>
      </c>
      <c r="P15" s="347"/>
      <c r="Q15" s="359"/>
      <c r="R15" s="359"/>
      <c r="S15" s="335"/>
      <c r="T15" s="359"/>
      <c r="U15" s="346"/>
      <c r="V15" s="360"/>
      <c r="W15" s="360"/>
      <c r="X15" s="346"/>
      <c r="Y15" s="8"/>
      <c r="Z15" s="361"/>
      <c r="AA15" s="346"/>
      <c r="AB15" s="361"/>
      <c r="AC15" s="346"/>
    </row>
    <row r="16" spans="1:29" ht="25.35" customHeight="1">
      <c r="A16" s="349">
        <v>4</v>
      </c>
      <c r="B16" s="349">
        <v>3</v>
      </c>
      <c r="C16" s="354" t="s">
        <v>547</v>
      </c>
      <c r="D16" s="353">
        <v>10063.299999999999</v>
      </c>
      <c r="E16" s="352">
        <v>21280.79</v>
      </c>
      <c r="F16" s="356">
        <f t="shared" si="1"/>
        <v>-0.52711811920516116</v>
      </c>
      <c r="G16" s="353">
        <v>2057</v>
      </c>
      <c r="H16" s="352">
        <v>164</v>
      </c>
      <c r="I16" s="352">
        <f t="shared" si="0"/>
        <v>12.542682926829269</v>
      </c>
      <c r="J16" s="352">
        <v>10</v>
      </c>
      <c r="K16" s="352">
        <v>10</v>
      </c>
      <c r="L16" s="353">
        <v>390981</v>
      </c>
      <c r="M16" s="353">
        <v>75875</v>
      </c>
      <c r="N16" s="351">
        <v>44652</v>
      </c>
      <c r="O16" s="350" t="s">
        <v>113</v>
      </c>
      <c r="P16" s="347"/>
      <c r="Q16" s="359"/>
      <c r="R16" s="359"/>
      <c r="S16" s="335"/>
      <c r="T16" s="359"/>
      <c r="U16" s="346"/>
      <c r="V16" s="360"/>
      <c r="W16" s="360"/>
      <c r="X16" s="8"/>
      <c r="Y16" s="346"/>
      <c r="Z16" s="346"/>
      <c r="AA16" s="361"/>
      <c r="AB16" s="361"/>
      <c r="AC16" s="346"/>
    </row>
    <row r="17" spans="1:29" ht="25.35" customHeight="1">
      <c r="A17" s="349">
        <v>5</v>
      </c>
      <c r="B17" s="349">
        <v>4</v>
      </c>
      <c r="C17" s="354" t="s">
        <v>617</v>
      </c>
      <c r="D17" s="353">
        <v>5564.79</v>
      </c>
      <c r="E17" s="352">
        <v>21222.36</v>
      </c>
      <c r="F17" s="356">
        <f t="shared" si="1"/>
        <v>-0.73778646672660342</v>
      </c>
      <c r="G17" s="353">
        <v>1343</v>
      </c>
      <c r="H17" s="352">
        <v>150</v>
      </c>
      <c r="I17" s="352">
        <f t="shared" si="0"/>
        <v>8.9533333333333331</v>
      </c>
      <c r="J17" s="352">
        <v>13</v>
      </c>
      <c r="K17" s="352">
        <v>2</v>
      </c>
      <c r="L17" s="353">
        <v>26787.15</v>
      </c>
      <c r="M17" s="353">
        <v>6006</v>
      </c>
      <c r="N17" s="351">
        <v>44708</v>
      </c>
      <c r="O17" s="350" t="s">
        <v>43</v>
      </c>
      <c r="P17" s="347"/>
      <c r="Q17" s="359"/>
      <c r="R17" s="359"/>
      <c r="S17" s="335"/>
      <c r="T17" s="359"/>
      <c r="U17" s="346"/>
      <c r="V17" s="360"/>
      <c r="W17" s="360"/>
      <c r="X17" s="8"/>
      <c r="Y17" s="346"/>
      <c r="Z17" s="361"/>
      <c r="AA17" s="346"/>
      <c r="AB17" s="346"/>
      <c r="AC17" s="361"/>
    </row>
    <row r="18" spans="1:29" ht="25.35" customHeight="1">
      <c r="A18" s="349">
        <v>6</v>
      </c>
      <c r="B18" s="362">
        <v>5</v>
      </c>
      <c r="C18" s="354" t="s">
        <v>549</v>
      </c>
      <c r="D18" s="353">
        <v>5497.87</v>
      </c>
      <c r="E18" s="352">
        <v>19272.59</v>
      </c>
      <c r="F18" s="356">
        <f t="shared" si="1"/>
        <v>-0.71473112850945308</v>
      </c>
      <c r="G18" s="353">
        <v>1621</v>
      </c>
      <c r="H18" s="352">
        <v>46</v>
      </c>
      <c r="I18" s="352">
        <f t="shared" si="0"/>
        <v>35.239130434782609</v>
      </c>
      <c r="J18" s="352">
        <v>8</v>
      </c>
      <c r="K18" s="352">
        <v>9</v>
      </c>
      <c r="L18" s="353">
        <v>171830.86</v>
      </c>
      <c r="M18" s="353">
        <v>41725</v>
      </c>
      <c r="N18" s="351">
        <v>44659</v>
      </c>
      <c r="O18" s="350" t="s">
        <v>27</v>
      </c>
      <c r="P18" s="347"/>
      <c r="Q18" s="359"/>
      <c r="R18" s="346"/>
      <c r="S18" s="346"/>
      <c r="T18" s="361"/>
    </row>
    <row r="19" spans="1:29" ht="25.35" customHeight="1">
      <c r="A19" s="349">
        <v>7</v>
      </c>
      <c r="B19" s="349">
        <v>8</v>
      </c>
      <c r="C19" s="354" t="s">
        <v>530</v>
      </c>
      <c r="D19" s="353">
        <v>5393.04</v>
      </c>
      <c r="E19" s="352">
        <v>10401.65</v>
      </c>
      <c r="F19" s="356">
        <f t="shared" si="1"/>
        <v>-0.48152072027034171</v>
      </c>
      <c r="G19" s="353">
        <v>1106</v>
      </c>
      <c r="H19" s="352">
        <v>74</v>
      </c>
      <c r="I19" s="352">
        <f t="shared" si="0"/>
        <v>14.945945945945946</v>
      </c>
      <c r="J19" s="352">
        <v>6</v>
      </c>
      <c r="K19" s="352">
        <v>12</v>
      </c>
      <c r="L19" s="353">
        <v>189134</v>
      </c>
      <c r="M19" s="353">
        <v>37922</v>
      </c>
      <c r="N19" s="351">
        <v>44638</v>
      </c>
      <c r="O19" s="350" t="s">
        <v>52</v>
      </c>
      <c r="P19" s="347"/>
      <c r="Q19" s="359"/>
      <c r="R19" s="361"/>
      <c r="S19" s="361"/>
      <c r="T19" s="410"/>
    </row>
    <row r="20" spans="1:29" ht="25.35" customHeight="1">
      <c r="A20" s="349">
        <v>8</v>
      </c>
      <c r="B20" s="349">
        <v>6</v>
      </c>
      <c r="C20" s="354" t="s">
        <v>576</v>
      </c>
      <c r="D20" s="353">
        <v>5249</v>
      </c>
      <c r="E20" s="352">
        <v>13778</v>
      </c>
      <c r="F20" s="356">
        <f t="shared" si="1"/>
        <v>-0.61903033822035125</v>
      </c>
      <c r="G20" s="353">
        <v>735</v>
      </c>
      <c r="H20" s="352" t="s">
        <v>30</v>
      </c>
      <c r="I20" s="352" t="s">
        <v>30</v>
      </c>
      <c r="J20" s="352">
        <v>9</v>
      </c>
      <c r="K20" s="352">
        <v>7</v>
      </c>
      <c r="L20" s="353">
        <v>112921</v>
      </c>
      <c r="M20" s="353">
        <v>16723</v>
      </c>
      <c r="N20" s="351">
        <v>44673</v>
      </c>
      <c r="O20" s="350" t="s">
        <v>31</v>
      </c>
      <c r="P20" s="347"/>
      <c r="Q20" s="359"/>
      <c r="R20" s="361"/>
      <c r="S20" s="361"/>
    </row>
    <row r="21" spans="1:29" ht="25.35" customHeight="1">
      <c r="A21" s="349">
        <v>9</v>
      </c>
      <c r="B21" s="349">
        <v>7</v>
      </c>
      <c r="C21" s="354" t="s">
        <v>610</v>
      </c>
      <c r="D21" s="353">
        <v>4567</v>
      </c>
      <c r="E21" s="352">
        <v>12382</v>
      </c>
      <c r="F21" s="356">
        <f t="shared" si="1"/>
        <v>-0.63115813277338073</v>
      </c>
      <c r="G21" s="353">
        <v>699</v>
      </c>
      <c r="H21" s="352" t="s">
        <v>30</v>
      </c>
      <c r="I21" s="352" t="s">
        <v>30</v>
      </c>
      <c r="J21" s="352">
        <v>10</v>
      </c>
      <c r="K21" s="352">
        <v>3</v>
      </c>
      <c r="L21" s="353">
        <v>39541</v>
      </c>
      <c r="M21" s="353">
        <v>6662</v>
      </c>
      <c r="N21" s="351">
        <v>44701</v>
      </c>
      <c r="O21" s="350" t="s">
        <v>31</v>
      </c>
      <c r="P21" s="347"/>
      <c r="Q21" s="359"/>
      <c r="R21" s="361"/>
      <c r="S21" s="346"/>
      <c r="T21" s="361"/>
    </row>
    <row r="22" spans="1:29" ht="25.35" customHeight="1">
      <c r="A22" s="349">
        <v>10</v>
      </c>
      <c r="B22" s="349">
        <v>9</v>
      </c>
      <c r="C22" s="354" t="s">
        <v>522</v>
      </c>
      <c r="D22" s="353">
        <v>4019.78</v>
      </c>
      <c r="E22" s="352">
        <v>9464.0499999999993</v>
      </c>
      <c r="F22" s="356">
        <f t="shared" si="1"/>
        <v>-0.57525794982063694</v>
      </c>
      <c r="G22" s="353">
        <v>843</v>
      </c>
      <c r="H22" s="352">
        <v>80</v>
      </c>
      <c r="I22" s="352">
        <f>G22/H22</f>
        <v>10.5375</v>
      </c>
      <c r="J22" s="352">
        <v>7</v>
      </c>
      <c r="K22" s="352">
        <v>13</v>
      </c>
      <c r="L22" s="353">
        <v>277165</v>
      </c>
      <c r="M22" s="353">
        <v>55618</v>
      </c>
      <c r="N22" s="351">
        <v>44631</v>
      </c>
      <c r="O22" s="350" t="s">
        <v>32</v>
      </c>
      <c r="P22" s="347"/>
      <c r="Q22" s="359"/>
      <c r="R22" s="361"/>
      <c r="S22" s="346"/>
      <c r="T22" s="361"/>
    </row>
    <row r="23" spans="1:29" ht="25.35" customHeight="1">
      <c r="A23" s="248"/>
      <c r="B23" s="248"/>
      <c r="C23" s="266" t="s">
        <v>29</v>
      </c>
      <c r="D23" s="348">
        <f>SUM(D13:D22)</f>
        <v>127549.26999999997</v>
      </c>
      <c r="E23" s="348">
        <v>244200.27999999997</v>
      </c>
      <c r="F23" s="108">
        <f t="shared" si="1"/>
        <v>-0.47768581592125942</v>
      </c>
      <c r="G23" s="348">
        <f t="shared" ref="G23" si="2">SUM(G13:G22)</f>
        <v>22636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12</v>
      </c>
      <c r="C25" s="354" t="s">
        <v>566</v>
      </c>
      <c r="D25" s="353">
        <v>3888.1</v>
      </c>
      <c r="E25" s="352">
        <v>7641.93</v>
      </c>
      <c r="F25" s="356">
        <f>(D25-E25)/E25</f>
        <v>-0.49121491560378078</v>
      </c>
      <c r="G25" s="353">
        <v>629</v>
      </c>
      <c r="H25" s="352">
        <v>60</v>
      </c>
      <c r="I25" s="352">
        <f>G25/H25</f>
        <v>10.483333333333333</v>
      </c>
      <c r="J25" s="352">
        <v>5</v>
      </c>
      <c r="K25" s="352">
        <v>8</v>
      </c>
      <c r="L25" s="353">
        <v>311074.06</v>
      </c>
      <c r="M25" s="353">
        <v>43838</v>
      </c>
      <c r="N25" s="351">
        <v>44666</v>
      </c>
      <c r="O25" s="350" t="s">
        <v>34</v>
      </c>
      <c r="P25" s="347"/>
      <c r="Q25" s="359"/>
      <c r="R25" s="346"/>
      <c r="S25" s="361"/>
      <c r="T25" s="346"/>
    </row>
    <row r="26" spans="1:29" ht="25.35" customHeight="1">
      <c r="A26" s="349">
        <v>12</v>
      </c>
      <c r="B26" s="349">
        <v>10</v>
      </c>
      <c r="C26" s="354" t="s">
        <v>550</v>
      </c>
      <c r="D26" s="353">
        <v>3591.48</v>
      </c>
      <c r="E26" s="352">
        <v>8976.7000000000007</v>
      </c>
      <c r="F26" s="356">
        <f>(D26-E26)/E26</f>
        <v>-0.59991088039034401</v>
      </c>
      <c r="G26" s="353">
        <v>586</v>
      </c>
      <c r="H26" s="352">
        <v>45</v>
      </c>
      <c r="I26" s="352">
        <f>G26/H26</f>
        <v>13.022222222222222</v>
      </c>
      <c r="J26" s="352">
        <v>5</v>
      </c>
      <c r="K26" s="352">
        <v>9</v>
      </c>
      <c r="L26" s="353">
        <v>186092</v>
      </c>
      <c r="M26" s="353">
        <v>27487</v>
      </c>
      <c r="N26" s="351">
        <v>44659</v>
      </c>
      <c r="O26" s="350" t="s">
        <v>113</v>
      </c>
      <c r="P26" s="347"/>
      <c r="Q26" s="359"/>
      <c r="R26" s="347"/>
      <c r="S26" s="346"/>
    </row>
    <row r="27" spans="1:29" ht="25.35" customHeight="1">
      <c r="A27" s="349">
        <v>13</v>
      </c>
      <c r="B27" s="349" t="s">
        <v>40</v>
      </c>
      <c r="C27" s="354" t="s">
        <v>629</v>
      </c>
      <c r="D27" s="353">
        <v>3526.85</v>
      </c>
      <c r="E27" s="352" t="s">
        <v>30</v>
      </c>
      <c r="F27" s="352" t="s">
        <v>30</v>
      </c>
      <c r="G27" s="353">
        <v>528</v>
      </c>
      <c r="H27" s="352">
        <v>12</v>
      </c>
      <c r="I27" s="352">
        <f>G27/H27</f>
        <v>44</v>
      </c>
      <c r="J27" s="352">
        <v>7</v>
      </c>
      <c r="K27" s="352">
        <v>0</v>
      </c>
      <c r="L27" s="353">
        <v>3527</v>
      </c>
      <c r="M27" s="353">
        <v>528</v>
      </c>
      <c r="N27" s="351" t="s">
        <v>190</v>
      </c>
      <c r="O27" s="350" t="s">
        <v>52</v>
      </c>
      <c r="P27" s="347"/>
      <c r="Q27" s="359"/>
      <c r="R27" s="346"/>
      <c r="S27" s="8"/>
      <c r="T27" s="347"/>
    </row>
    <row r="28" spans="1:29" ht="25.35" customHeight="1">
      <c r="A28" s="349">
        <v>14</v>
      </c>
      <c r="B28" s="349">
        <v>14</v>
      </c>
      <c r="C28" s="354" t="s">
        <v>618</v>
      </c>
      <c r="D28" s="353">
        <v>2477.67</v>
      </c>
      <c r="E28" s="352">
        <v>4657.7299999999996</v>
      </c>
      <c r="F28" s="356">
        <f>(D28-E28)/E28</f>
        <v>-0.4680520339306915</v>
      </c>
      <c r="G28" s="353">
        <v>434</v>
      </c>
      <c r="H28" s="352">
        <v>47</v>
      </c>
      <c r="I28" s="352">
        <f>G28/H28</f>
        <v>9.2340425531914896</v>
      </c>
      <c r="J28" s="352">
        <v>12</v>
      </c>
      <c r="K28" s="352">
        <v>2</v>
      </c>
      <c r="L28" s="353">
        <v>7135.4</v>
      </c>
      <c r="M28" s="353">
        <v>1189</v>
      </c>
      <c r="N28" s="351">
        <v>44708</v>
      </c>
      <c r="O28" s="350" t="s">
        <v>56</v>
      </c>
      <c r="P28" s="78"/>
      <c r="Q28" s="359"/>
      <c r="R28" s="361"/>
      <c r="S28" s="361"/>
      <c r="T28" s="346"/>
    </row>
    <row r="29" spans="1:29" ht="25.35" customHeight="1">
      <c r="A29" s="349">
        <v>15</v>
      </c>
      <c r="B29" s="349">
        <v>15</v>
      </c>
      <c r="C29" s="354" t="s">
        <v>586</v>
      </c>
      <c r="D29" s="353">
        <v>1622.6999999999998</v>
      </c>
      <c r="E29" s="352">
        <v>2170.8000000000002</v>
      </c>
      <c r="F29" s="356">
        <f>(D29-E29)/E29</f>
        <v>-0.25248756218905488</v>
      </c>
      <c r="G29" s="353">
        <v>287</v>
      </c>
      <c r="H29" s="352">
        <v>13</v>
      </c>
      <c r="I29" s="352">
        <f>G29/H29</f>
        <v>22.076923076923077</v>
      </c>
      <c r="J29" s="352">
        <v>7</v>
      </c>
      <c r="K29" s="352">
        <v>6</v>
      </c>
      <c r="L29" s="353">
        <v>22969.88</v>
      </c>
      <c r="M29" s="353">
        <v>3871</v>
      </c>
      <c r="N29" s="351">
        <v>44680</v>
      </c>
      <c r="O29" s="350" t="s">
        <v>43</v>
      </c>
      <c r="P29" s="347"/>
      <c r="Q29" s="359"/>
      <c r="R29" s="346"/>
      <c r="S29" s="346"/>
      <c r="T29" s="361"/>
    </row>
    <row r="30" spans="1:29" ht="25.35" customHeight="1">
      <c r="A30" s="349">
        <v>16</v>
      </c>
      <c r="B30" s="349">
        <v>11</v>
      </c>
      <c r="C30" s="354" t="s">
        <v>601</v>
      </c>
      <c r="D30" s="353">
        <v>1561</v>
      </c>
      <c r="E30" s="352">
        <v>7743</v>
      </c>
      <c r="F30" s="356">
        <f>(D30-E30)/E30</f>
        <v>-0.79839855353222267</v>
      </c>
      <c r="G30" s="353">
        <v>308</v>
      </c>
      <c r="H30" s="352" t="s">
        <v>30</v>
      </c>
      <c r="I30" s="352" t="s">
        <v>30</v>
      </c>
      <c r="J30" s="352">
        <v>8</v>
      </c>
      <c r="K30" s="352">
        <v>4</v>
      </c>
      <c r="L30" s="353">
        <v>40901</v>
      </c>
      <c r="M30" s="353">
        <v>8647</v>
      </c>
      <c r="N30" s="351">
        <v>44694</v>
      </c>
      <c r="O30" s="350" t="s">
        <v>31</v>
      </c>
      <c r="P30" s="347"/>
      <c r="Q30" s="359"/>
      <c r="R30" s="346"/>
      <c r="S30" s="346"/>
      <c r="T30" s="361"/>
    </row>
    <row r="31" spans="1:29" ht="25.35" customHeight="1">
      <c r="A31" s="349">
        <v>17</v>
      </c>
      <c r="B31" s="349">
        <v>19</v>
      </c>
      <c r="C31" s="354" t="s">
        <v>596</v>
      </c>
      <c r="D31" s="353">
        <v>449.85</v>
      </c>
      <c r="E31" s="352">
        <v>1051.23</v>
      </c>
      <c r="F31" s="356">
        <f>(D31-E31)/E31</f>
        <v>-0.5720727148197825</v>
      </c>
      <c r="G31" s="353">
        <v>70</v>
      </c>
      <c r="H31" s="352">
        <v>7</v>
      </c>
      <c r="I31" s="352">
        <f>G31/H31</f>
        <v>10</v>
      </c>
      <c r="J31" s="352">
        <v>1</v>
      </c>
      <c r="K31" s="352">
        <v>4</v>
      </c>
      <c r="L31" s="353">
        <v>16281.92</v>
      </c>
      <c r="M31" s="353">
        <v>2764</v>
      </c>
      <c r="N31" s="351">
        <v>44694</v>
      </c>
      <c r="O31" s="350" t="s">
        <v>27</v>
      </c>
      <c r="P31" s="78"/>
      <c r="Q31" s="359"/>
      <c r="R31" s="359"/>
      <c r="S31" s="335"/>
      <c r="T31" s="359"/>
      <c r="U31" s="346"/>
      <c r="V31" s="360"/>
      <c r="W31" s="360"/>
      <c r="X31" s="8"/>
      <c r="Y31" s="346"/>
      <c r="Z31" s="361"/>
      <c r="AA31" s="346"/>
      <c r="AB31" s="346"/>
      <c r="AC31" s="361"/>
    </row>
    <row r="32" spans="1:29" ht="25.35" customHeight="1">
      <c r="A32" s="349">
        <v>18</v>
      </c>
      <c r="B32" s="349">
        <v>18</v>
      </c>
      <c r="C32" s="354" t="s">
        <v>565</v>
      </c>
      <c r="D32" s="353">
        <v>423.8</v>
      </c>
      <c r="E32" s="352">
        <v>1560.4</v>
      </c>
      <c r="F32" s="356">
        <f>(D32-E32)/E32</f>
        <v>-0.72840297359651374</v>
      </c>
      <c r="G32" s="353">
        <v>64</v>
      </c>
      <c r="H32" s="352">
        <v>7</v>
      </c>
      <c r="I32" s="352">
        <f>G32/H32</f>
        <v>9.1428571428571423</v>
      </c>
      <c r="J32" s="352">
        <v>2</v>
      </c>
      <c r="K32" s="352">
        <v>8</v>
      </c>
      <c r="L32" s="353">
        <v>69159</v>
      </c>
      <c r="M32" s="353">
        <v>10637</v>
      </c>
      <c r="N32" s="351">
        <v>44666</v>
      </c>
      <c r="O32" s="350" t="s">
        <v>52</v>
      </c>
      <c r="P32" s="347"/>
      <c r="Q32" s="359"/>
      <c r="R32" s="359"/>
      <c r="S32" s="335"/>
      <c r="T32" s="359"/>
      <c r="U32" s="346"/>
      <c r="V32" s="360"/>
      <c r="W32" s="360"/>
      <c r="X32" s="8"/>
      <c r="Y32" s="346"/>
      <c r="Z32" s="361"/>
      <c r="AA32" s="346"/>
      <c r="AB32" s="346"/>
      <c r="AC32" s="361"/>
    </row>
    <row r="33" spans="1:29" ht="25.35" customHeight="1">
      <c r="A33" s="349">
        <v>19</v>
      </c>
      <c r="B33" s="362" t="s">
        <v>67</v>
      </c>
      <c r="C33" s="354" t="s">
        <v>624</v>
      </c>
      <c r="D33" s="353">
        <v>357</v>
      </c>
      <c r="E33" s="352" t="s">
        <v>30</v>
      </c>
      <c r="F33" s="352" t="s">
        <v>30</v>
      </c>
      <c r="G33" s="353">
        <v>65</v>
      </c>
      <c r="H33" s="352">
        <v>10</v>
      </c>
      <c r="I33" s="352">
        <f>G33/H33</f>
        <v>6.5</v>
      </c>
      <c r="J33" s="352">
        <v>5</v>
      </c>
      <c r="K33" s="352">
        <v>1</v>
      </c>
      <c r="L33" s="353">
        <v>357</v>
      </c>
      <c r="M33" s="353">
        <v>65</v>
      </c>
      <c r="N33" s="351">
        <v>44715</v>
      </c>
      <c r="O33" s="350" t="s">
        <v>99</v>
      </c>
      <c r="P33" s="78"/>
      <c r="Q33" s="359"/>
      <c r="R33" s="359"/>
      <c r="S33" s="359"/>
      <c r="T33" s="359"/>
      <c r="V33" s="360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362">
        <v>17</v>
      </c>
      <c r="C34" s="354" t="s">
        <v>584</v>
      </c>
      <c r="D34" s="353">
        <v>355</v>
      </c>
      <c r="E34" s="352">
        <v>1929</v>
      </c>
      <c r="F34" s="356">
        <f>(D34-E34)/E34</f>
        <v>-0.81596682218766203</v>
      </c>
      <c r="G34" s="353">
        <v>84</v>
      </c>
      <c r="H34" s="352" t="s">
        <v>30</v>
      </c>
      <c r="I34" s="352" t="s">
        <v>30</v>
      </c>
      <c r="J34" s="352">
        <v>3</v>
      </c>
      <c r="K34" s="352">
        <v>6</v>
      </c>
      <c r="L34" s="353">
        <v>39413</v>
      </c>
      <c r="M34" s="353">
        <v>8256</v>
      </c>
      <c r="N34" s="351">
        <v>44680</v>
      </c>
      <c r="O34" s="350" t="s">
        <v>31</v>
      </c>
      <c r="P34" s="347"/>
      <c r="Q34" s="359"/>
      <c r="R34" s="359"/>
      <c r="S34" s="335"/>
      <c r="T34" s="359"/>
      <c r="V34" s="360"/>
      <c r="W34" s="360"/>
      <c r="X34" s="360"/>
      <c r="Y34" s="361"/>
      <c r="Z34" s="361"/>
      <c r="AA34" s="8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145802.72</v>
      </c>
      <c r="E35" s="348">
        <v>278228.73999999993</v>
      </c>
      <c r="F35" s="108">
        <f>(D35-E35)/E35</f>
        <v>-0.47596096650547304</v>
      </c>
      <c r="G35" s="348">
        <f>SUM(G23:G34)</f>
        <v>25691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463</v>
      </c>
      <c r="D37" s="353">
        <v>319</v>
      </c>
      <c r="E37" s="352" t="s">
        <v>30</v>
      </c>
      <c r="F37" s="352" t="s">
        <v>30</v>
      </c>
      <c r="G37" s="353">
        <v>154</v>
      </c>
      <c r="H37" s="352">
        <v>6</v>
      </c>
      <c r="I37" s="352">
        <f>G37/H37</f>
        <v>25.666666666666668</v>
      </c>
      <c r="J37" s="352">
        <v>1</v>
      </c>
      <c r="K37" s="352" t="s">
        <v>30</v>
      </c>
      <c r="L37" s="353">
        <v>36340</v>
      </c>
      <c r="M37" s="353">
        <v>7106</v>
      </c>
      <c r="N37" s="351">
        <v>44589</v>
      </c>
      <c r="O37" s="350" t="s">
        <v>33</v>
      </c>
      <c r="P37" s="347"/>
      <c r="Q37" s="359"/>
      <c r="R37" s="359"/>
      <c r="S37" s="335"/>
      <c r="T37" s="359"/>
      <c r="U37" s="346"/>
      <c r="V37" s="360"/>
      <c r="W37" s="8"/>
      <c r="X37" s="8"/>
      <c r="Y37" s="346"/>
      <c r="Z37" s="361"/>
      <c r="AA37" s="346"/>
      <c r="AB37" s="346"/>
      <c r="AC37" s="361"/>
    </row>
    <row r="38" spans="1:29" ht="25.35" customHeight="1">
      <c r="A38" s="349">
        <v>22</v>
      </c>
      <c r="B38" s="349">
        <v>22</v>
      </c>
      <c r="C38" s="354" t="s">
        <v>595</v>
      </c>
      <c r="D38" s="353">
        <v>218</v>
      </c>
      <c r="E38" s="352">
        <v>170</v>
      </c>
      <c r="F38" s="356">
        <f>(D38-E38)/E38</f>
        <v>0.28235294117647058</v>
      </c>
      <c r="G38" s="353">
        <v>44</v>
      </c>
      <c r="H38" s="352" t="s">
        <v>30</v>
      </c>
      <c r="I38" s="352" t="s">
        <v>30</v>
      </c>
      <c r="J38" s="352">
        <v>2</v>
      </c>
      <c r="K38" s="352">
        <v>5</v>
      </c>
      <c r="L38" s="353">
        <v>8698</v>
      </c>
      <c r="M38" s="353">
        <v>1486</v>
      </c>
      <c r="N38" s="351">
        <v>44687</v>
      </c>
      <c r="O38" s="350" t="s">
        <v>31</v>
      </c>
      <c r="P38" s="347"/>
      <c r="Q38" s="359"/>
      <c r="R38" s="359"/>
      <c r="S38" s="335"/>
      <c r="T38" s="359"/>
      <c r="U38" s="346"/>
      <c r="V38" s="360"/>
      <c r="W38" s="360"/>
      <c r="X38" s="8"/>
      <c r="Y38" s="346"/>
      <c r="Z38" s="346"/>
      <c r="AA38" s="361"/>
      <c r="AB38" s="361"/>
      <c r="AC38" s="346"/>
    </row>
    <row r="39" spans="1:29" ht="25.35" customHeight="1">
      <c r="A39" s="349">
        <v>23</v>
      </c>
      <c r="B39" s="355" t="s">
        <v>30</v>
      </c>
      <c r="C39" s="354" t="s">
        <v>387</v>
      </c>
      <c r="D39" s="353">
        <v>193</v>
      </c>
      <c r="E39" s="352" t="s">
        <v>30</v>
      </c>
      <c r="F39" s="352" t="s">
        <v>30</v>
      </c>
      <c r="G39" s="353">
        <v>88</v>
      </c>
      <c r="H39" s="352">
        <v>6</v>
      </c>
      <c r="I39" s="352">
        <f>G39/H39</f>
        <v>14.666666666666666</v>
      </c>
      <c r="J39" s="352">
        <v>1</v>
      </c>
      <c r="K39" s="352" t="s">
        <v>30</v>
      </c>
      <c r="L39" s="353">
        <v>18660.29</v>
      </c>
      <c r="M39" s="353">
        <v>3918</v>
      </c>
      <c r="N39" s="351">
        <v>44533</v>
      </c>
      <c r="O39" s="350" t="s">
        <v>27</v>
      </c>
      <c r="P39" s="347"/>
      <c r="Q39" s="359"/>
      <c r="R39" s="359"/>
      <c r="S39" s="335"/>
      <c r="T39" s="359"/>
      <c r="U39" s="346"/>
      <c r="V39" s="360"/>
      <c r="W39" s="360"/>
      <c r="X39" s="8"/>
      <c r="Y39" s="346"/>
      <c r="Z39" s="346"/>
      <c r="AA39" s="361"/>
      <c r="AB39" s="346"/>
      <c r="AC39" s="361"/>
    </row>
    <row r="40" spans="1:29" ht="25.35" customHeight="1">
      <c r="A40" s="349">
        <v>24</v>
      </c>
      <c r="B40" s="214">
        <v>24</v>
      </c>
      <c r="C40" s="354" t="s">
        <v>491</v>
      </c>
      <c r="D40" s="353">
        <v>183</v>
      </c>
      <c r="E40" s="352">
        <v>101</v>
      </c>
      <c r="F40" s="356">
        <f>(D40-E40)/E40</f>
        <v>0.81188118811881194</v>
      </c>
      <c r="G40" s="353">
        <v>37</v>
      </c>
      <c r="H40" s="352" t="s">
        <v>30</v>
      </c>
      <c r="I40" s="352" t="s">
        <v>30</v>
      </c>
      <c r="J40" s="352">
        <v>2</v>
      </c>
      <c r="K40" s="352">
        <v>15</v>
      </c>
      <c r="L40" s="353">
        <v>17673</v>
      </c>
      <c r="M40" s="353">
        <v>2872</v>
      </c>
      <c r="N40" s="351">
        <v>44603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1"/>
      <c r="X40" s="346"/>
      <c r="Y40" s="360"/>
      <c r="Z40" s="361"/>
      <c r="AA40" s="8"/>
      <c r="AB40" s="346"/>
    </row>
    <row r="41" spans="1:29" ht="25.35" customHeight="1">
      <c r="A41" s="349">
        <v>25</v>
      </c>
      <c r="B41" s="352" t="s">
        <v>30</v>
      </c>
      <c r="C41" s="354" t="s">
        <v>189</v>
      </c>
      <c r="D41" s="353">
        <v>135.5</v>
      </c>
      <c r="E41" s="352" t="s">
        <v>30</v>
      </c>
      <c r="F41" s="352" t="s">
        <v>30</v>
      </c>
      <c r="G41" s="353">
        <v>65</v>
      </c>
      <c r="H41" s="352">
        <v>7</v>
      </c>
      <c r="I41" s="352">
        <f t="shared" ref="I41:I46" si="3">G41/H41</f>
        <v>9.2857142857142865</v>
      </c>
      <c r="J41" s="352">
        <v>1</v>
      </c>
      <c r="K41" s="352" t="s">
        <v>30</v>
      </c>
      <c r="L41" s="353">
        <v>6642.44</v>
      </c>
      <c r="M41" s="353">
        <v>1696</v>
      </c>
      <c r="N41" s="351">
        <v>44386</v>
      </c>
      <c r="O41" s="350" t="s">
        <v>27</v>
      </c>
      <c r="P41" s="347"/>
      <c r="Q41" s="359"/>
      <c r="R41" s="359"/>
      <c r="S41" s="359"/>
      <c r="T41" s="359"/>
      <c r="U41" s="360"/>
      <c r="V41" s="360"/>
      <c r="W41" s="360"/>
      <c r="X41" s="346"/>
      <c r="Y41" s="361"/>
      <c r="Z41" s="361"/>
      <c r="AA41" s="8"/>
      <c r="AB41" s="346"/>
    </row>
    <row r="42" spans="1:29" ht="25.35" customHeight="1">
      <c r="A42" s="349">
        <v>26</v>
      </c>
      <c r="B42" s="352" t="s">
        <v>30</v>
      </c>
      <c r="C42" s="354" t="s">
        <v>227</v>
      </c>
      <c r="D42" s="353">
        <v>130.5</v>
      </c>
      <c r="E42" s="352" t="s">
        <v>30</v>
      </c>
      <c r="F42" s="352" t="s">
        <v>30</v>
      </c>
      <c r="G42" s="353">
        <v>65</v>
      </c>
      <c r="H42" s="352">
        <v>6</v>
      </c>
      <c r="I42" s="352">
        <f t="shared" si="3"/>
        <v>10.833333333333334</v>
      </c>
      <c r="J42" s="352">
        <v>1</v>
      </c>
      <c r="K42" s="352" t="s">
        <v>30</v>
      </c>
      <c r="L42" s="353">
        <v>26413.54</v>
      </c>
      <c r="M42" s="353">
        <v>6297</v>
      </c>
      <c r="N42" s="351">
        <v>44414</v>
      </c>
      <c r="O42" s="350" t="s">
        <v>27</v>
      </c>
      <c r="P42" s="347"/>
      <c r="Q42" s="359"/>
      <c r="R42" s="359"/>
      <c r="S42" s="335"/>
      <c r="T42" s="359"/>
      <c r="U42" s="33"/>
      <c r="V42" s="33"/>
      <c r="W42" s="33"/>
      <c r="X42" s="8"/>
      <c r="Y42" s="360"/>
      <c r="Z42" s="361"/>
      <c r="AA42" s="361"/>
      <c r="AB42" s="346"/>
      <c r="AC42" s="346"/>
    </row>
    <row r="43" spans="1:29" ht="25.35" customHeight="1">
      <c r="A43" s="349">
        <v>27</v>
      </c>
      <c r="B43" s="352" t="s">
        <v>30</v>
      </c>
      <c r="C43" s="354" t="s">
        <v>611</v>
      </c>
      <c r="D43" s="353">
        <v>93.56</v>
      </c>
      <c r="E43" s="352" t="s">
        <v>30</v>
      </c>
      <c r="F43" s="352" t="s">
        <v>30</v>
      </c>
      <c r="G43" s="353">
        <v>19</v>
      </c>
      <c r="H43" s="352">
        <v>6</v>
      </c>
      <c r="I43" s="352">
        <f t="shared" si="3"/>
        <v>3.1666666666666665</v>
      </c>
      <c r="J43" s="352">
        <v>4</v>
      </c>
      <c r="K43" s="352">
        <v>3</v>
      </c>
      <c r="L43" s="353">
        <v>2290.14</v>
      </c>
      <c r="M43" s="353">
        <v>419</v>
      </c>
      <c r="N43" s="351">
        <v>44701</v>
      </c>
      <c r="O43" s="350" t="s">
        <v>56</v>
      </c>
      <c r="P43" s="347"/>
      <c r="Q43" s="359"/>
      <c r="R43" s="359"/>
      <c r="S43" s="335"/>
      <c r="T43" s="359"/>
      <c r="U43" s="346"/>
      <c r="V43" s="360"/>
      <c r="W43" s="360"/>
      <c r="X43" s="360"/>
      <c r="Y43" s="346"/>
      <c r="Z43" s="346"/>
      <c r="AA43" s="361"/>
      <c r="AB43" s="346"/>
      <c r="AC43" s="361"/>
    </row>
    <row r="44" spans="1:29" ht="25.35" customHeight="1">
      <c r="A44" s="349">
        <v>28</v>
      </c>
      <c r="B44" s="349">
        <v>23</v>
      </c>
      <c r="C44" s="354" t="s">
        <v>579</v>
      </c>
      <c r="D44" s="353">
        <v>45</v>
      </c>
      <c r="E44" s="352">
        <v>111</v>
      </c>
      <c r="F44" s="356">
        <f>(D44-E44)/E44</f>
        <v>-0.59459459459459463</v>
      </c>
      <c r="G44" s="353">
        <v>7</v>
      </c>
      <c r="H44" s="352">
        <v>1</v>
      </c>
      <c r="I44" s="352">
        <f t="shared" si="3"/>
        <v>7</v>
      </c>
      <c r="J44" s="352">
        <v>1</v>
      </c>
      <c r="K44" s="352">
        <v>6</v>
      </c>
      <c r="L44" s="353">
        <v>17466</v>
      </c>
      <c r="M44" s="353">
        <v>2703</v>
      </c>
      <c r="N44" s="351">
        <v>44680</v>
      </c>
      <c r="O44" s="350" t="s">
        <v>52</v>
      </c>
      <c r="P44" s="347"/>
      <c r="Q44" s="359"/>
      <c r="R44" s="359"/>
      <c r="S44" s="335"/>
      <c r="T44" s="359"/>
      <c r="U44" s="360"/>
      <c r="V44" s="360"/>
      <c r="W44" s="360"/>
      <c r="X44" s="8"/>
      <c r="Y44" s="361"/>
      <c r="Z44" s="346"/>
      <c r="AA44" s="346"/>
      <c r="AB44" s="346"/>
      <c r="AC44" s="361"/>
    </row>
    <row r="45" spans="1:29" ht="25.35" customHeight="1">
      <c r="A45" s="349">
        <v>29</v>
      </c>
      <c r="B45" s="120">
        <v>21</v>
      </c>
      <c r="C45" s="354" t="s">
        <v>510</v>
      </c>
      <c r="D45" s="353">
        <v>43</v>
      </c>
      <c r="E45" s="352">
        <v>185</v>
      </c>
      <c r="F45" s="356">
        <f>(D45-E45)/E45</f>
        <v>-0.76756756756756761</v>
      </c>
      <c r="G45" s="353">
        <v>9</v>
      </c>
      <c r="H45" s="352">
        <v>1</v>
      </c>
      <c r="I45" s="352">
        <f t="shared" si="3"/>
        <v>9</v>
      </c>
      <c r="J45" s="352">
        <v>1</v>
      </c>
      <c r="K45" s="352" t="s">
        <v>30</v>
      </c>
      <c r="L45" s="353">
        <v>9772</v>
      </c>
      <c r="M45" s="353">
        <v>1780</v>
      </c>
      <c r="N45" s="351">
        <v>44617</v>
      </c>
      <c r="O45" s="350" t="s">
        <v>52</v>
      </c>
      <c r="P45" s="347"/>
      <c r="Q45" s="359"/>
      <c r="R45" s="359"/>
      <c r="S45" s="335"/>
      <c r="T45" s="359"/>
      <c r="U45" s="346"/>
      <c r="V45" s="360"/>
      <c r="W45" s="360"/>
      <c r="X45" s="8"/>
      <c r="Y45" s="361"/>
      <c r="Z45" s="346"/>
      <c r="AA45" s="346"/>
      <c r="AB45" s="346"/>
      <c r="AC45" s="361"/>
    </row>
    <row r="46" spans="1:29" ht="25.35" customHeight="1">
      <c r="A46" s="349">
        <v>30</v>
      </c>
      <c r="B46" s="355" t="s">
        <v>30</v>
      </c>
      <c r="C46" s="354" t="s">
        <v>574</v>
      </c>
      <c r="D46" s="353">
        <v>28</v>
      </c>
      <c r="E46" s="352" t="s">
        <v>30</v>
      </c>
      <c r="F46" s="352" t="s">
        <v>30</v>
      </c>
      <c r="G46" s="353">
        <v>4</v>
      </c>
      <c r="H46" s="352">
        <v>1</v>
      </c>
      <c r="I46" s="352">
        <f t="shared" si="3"/>
        <v>4</v>
      </c>
      <c r="J46" s="352">
        <v>1</v>
      </c>
      <c r="K46" s="352" t="s">
        <v>30</v>
      </c>
      <c r="L46" s="353">
        <v>30855.07</v>
      </c>
      <c r="M46" s="353">
        <v>4756</v>
      </c>
      <c r="N46" s="351">
        <v>44673</v>
      </c>
      <c r="O46" s="350" t="s">
        <v>27</v>
      </c>
      <c r="P46" s="347"/>
      <c r="Q46" s="359"/>
      <c r="R46" s="359"/>
      <c r="S46" s="335"/>
      <c r="T46" s="359"/>
      <c r="U46" s="346"/>
      <c r="V46" s="346"/>
      <c r="W46" s="346"/>
      <c r="X46" s="361"/>
      <c r="Y46" s="346"/>
      <c r="Z46" s="8"/>
      <c r="AA46" s="346"/>
      <c r="AB46" s="361"/>
      <c r="AC46" s="346"/>
    </row>
    <row r="47" spans="1:29" ht="25.2" customHeight="1">
      <c r="A47" s="248"/>
      <c r="B47" s="248"/>
      <c r="C47" s="266" t="s">
        <v>116</v>
      </c>
      <c r="D47" s="348">
        <f>SUM(D35:D46)</f>
        <v>147191.28</v>
      </c>
      <c r="E47" s="348">
        <v>279037.73999999993</v>
      </c>
      <c r="F47" s="108">
        <f>(D47-E47)/E47</f>
        <v>-0.47250404192637158</v>
      </c>
      <c r="G47" s="348">
        <f>SUM(G35:G46)</f>
        <v>26183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  <c r="U48" s="347"/>
      <c r="V48" s="347"/>
      <c r="W48" s="347"/>
    </row>
    <row r="49" spans="1:29" ht="25.35" customHeight="1">
      <c r="A49" s="349">
        <v>31</v>
      </c>
      <c r="B49" s="362">
        <v>26</v>
      </c>
      <c r="C49" s="354" t="s">
        <v>603</v>
      </c>
      <c r="D49" s="353">
        <v>19</v>
      </c>
      <c r="E49" s="352">
        <v>70</v>
      </c>
      <c r="F49" s="356">
        <f>(D49-E49)/E49</f>
        <v>-0.72857142857142854</v>
      </c>
      <c r="G49" s="353">
        <v>5</v>
      </c>
      <c r="H49" s="352">
        <v>2</v>
      </c>
      <c r="I49" s="352">
        <f>G49/H49</f>
        <v>2.5</v>
      </c>
      <c r="J49" s="352">
        <v>1</v>
      </c>
      <c r="K49" s="352">
        <v>4</v>
      </c>
      <c r="L49" s="353">
        <v>1395.2099999999998</v>
      </c>
      <c r="M49" s="353">
        <v>258</v>
      </c>
      <c r="N49" s="351">
        <v>44694</v>
      </c>
      <c r="O49" s="350" t="s">
        <v>604</v>
      </c>
      <c r="P49" s="78"/>
      <c r="Q49" s="359"/>
      <c r="R49" s="359"/>
      <c r="S49" s="359"/>
      <c r="T49" s="359"/>
      <c r="U49" s="360"/>
      <c r="V49" s="360"/>
      <c r="W49" s="346"/>
      <c r="X49" s="361"/>
      <c r="Y49" s="361"/>
      <c r="Z49" s="360"/>
    </row>
    <row r="50" spans="1:29" ht="25.35" customHeight="1">
      <c r="A50" s="349">
        <v>32</v>
      </c>
      <c r="B50" s="355" t="s">
        <v>30</v>
      </c>
      <c r="C50" s="354" t="s">
        <v>481</v>
      </c>
      <c r="D50" s="353">
        <v>12</v>
      </c>
      <c r="E50" s="352" t="s">
        <v>30</v>
      </c>
      <c r="F50" s="352" t="s">
        <v>30</v>
      </c>
      <c r="G50" s="353">
        <v>2</v>
      </c>
      <c r="H50" s="352">
        <v>1</v>
      </c>
      <c r="I50" s="352">
        <f>G50/H50</f>
        <v>2</v>
      </c>
      <c r="J50" s="352">
        <v>1</v>
      </c>
      <c r="K50" s="352" t="s">
        <v>30</v>
      </c>
      <c r="L50" s="353">
        <v>50348</v>
      </c>
      <c r="M50" s="353">
        <v>8620</v>
      </c>
      <c r="N50" s="351">
        <v>44512</v>
      </c>
      <c r="O50" s="350" t="s">
        <v>33</v>
      </c>
      <c r="P50" s="78"/>
      <c r="Q50" s="359"/>
      <c r="R50" s="359"/>
      <c r="S50" s="335"/>
      <c r="T50" s="359"/>
      <c r="U50" s="346"/>
      <c r="V50" s="360"/>
      <c r="W50" s="360"/>
      <c r="X50" s="346"/>
      <c r="Y50" s="8"/>
      <c r="Z50" s="361"/>
      <c r="AA50" s="346"/>
      <c r="AB50" s="361"/>
      <c r="AC50" s="346"/>
    </row>
    <row r="51" spans="1:29" ht="25.35" customHeight="1">
      <c r="A51" s="248"/>
      <c r="B51" s="248"/>
      <c r="C51" s="266" t="s">
        <v>154</v>
      </c>
      <c r="D51" s="348">
        <f>SUM(D47:D50)</f>
        <v>147222.28</v>
      </c>
      <c r="E51" s="348">
        <v>279037.73999999993</v>
      </c>
      <c r="F51" s="108">
        <f t="shared" ref="F51" si="4">(D51-E51)/E51</f>
        <v>-0.47239294584309621</v>
      </c>
      <c r="G51" s="348">
        <f>SUM(G47:G50)</f>
        <v>26190</v>
      </c>
      <c r="H51" s="348"/>
      <c r="I51" s="251"/>
      <c r="J51" s="250"/>
      <c r="K51" s="252"/>
      <c r="L51" s="253"/>
      <c r="M51" s="257"/>
      <c r="N51" s="254"/>
      <c r="O51" s="281"/>
      <c r="R51" s="347"/>
      <c r="U51" s="347"/>
      <c r="V51" s="347"/>
      <c r="W51" s="347"/>
    </row>
    <row r="52" spans="1:29" ht="23.1" customHeight="1">
      <c r="W52" s="33"/>
    </row>
    <row r="53" spans="1:29" ht="17.25" customHeight="1"/>
    <row r="64" spans="1:29">
      <c r="R64" s="347"/>
    </row>
    <row r="69" spans="16:16">
      <c r="P69" s="347"/>
    </row>
    <row r="73" spans="16:16" ht="12" customHeight="1"/>
    <row r="83" spans="21:23">
      <c r="U83" s="347"/>
      <c r="V83" s="347"/>
      <c r="W83" s="347"/>
    </row>
  </sheetData>
  <sortState xmlns:xlrd2="http://schemas.microsoft.com/office/spreadsheetml/2017/richdata2" ref="B13:P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" style="277" bestFit="1" customWidth="1"/>
    <col min="27" max="27" width="12.5546875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35" ht="19.5" customHeight="1">
      <c r="E1" s="235" t="s">
        <v>472</v>
      </c>
      <c r="F1" s="235"/>
      <c r="G1" s="235"/>
      <c r="H1" s="235"/>
      <c r="I1" s="235"/>
    </row>
    <row r="2" spans="1:35" ht="19.5" customHeight="1">
      <c r="E2" s="235" t="s">
        <v>473</v>
      </c>
      <c r="F2" s="235"/>
      <c r="G2" s="235"/>
      <c r="H2" s="235"/>
      <c r="I2" s="235"/>
      <c r="J2" s="235"/>
      <c r="K2" s="235"/>
    </row>
    <row r="4" spans="1:35" ht="15.75" customHeight="1" thickBot="1"/>
    <row r="5" spans="1:35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35" ht="21.6">
      <c r="A6" s="415"/>
      <c r="B6" s="415"/>
      <c r="C6" s="418"/>
      <c r="D6" s="237" t="s">
        <v>470</v>
      </c>
      <c r="E6" s="237" t="s">
        <v>459</v>
      </c>
      <c r="F6" s="418"/>
      <c r="G6" s="418" t="s">
        <v>470</v>
      </c>
      <c r="H6" s="418"/>
      <c r="I6" s="418"/>
      <c r="J6" s="418"/>
      <c r="K6" s="418"/>
      <c r="L6" s="418"/>
      <c r="M6" s="418"/>
      <c r="N6" s="418"/>
      <c r="O6" s="418"/>
    </row>
    <row r="7" spans="1:35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35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35" ht="15" customHeight="1">
      <c r="A9" s="414"/>
      <c r="B9" s="414"/>
      <c r="C9" s="417" t="s">
        <v>13</v>
      </c>
      <c r="D9" s="327"/>
      <c r="E9" s="327"/>
      <c r="F9" s="417" t="s">
        <v>15</v>
      </c>
      <c r="G9" s="327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35" ht="21.6">
      <c r="A10" s="415"/>
      <c r="B10" s="415"/>
      <c r="C10" s="418"/>
      <c r="D10" s="328" t="s">
        <v>471</v>
      </c>
      <c r="E10" s="328" t="s">
        <v>460</v>
      </c>
      <c r="F10" s="418"/>
      <c r="G10" s="328" t="s">
        <v>471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35">
      <c r="A11" s="415"/>
      <c r="B11" s="415"/>
      <c r="C11" s="418"/>
      <c r="D11" s="328" t="s">
        <v>14</v>
      </c>
      <c r="E11" s="237" t="s">
        <v>14</v>
      </c>
      <c r="F11" s="418"/>
      <c r="G11" s="328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35" ht="15.6" customHeight="1" thickBot="1">
      <c r="A12" s="415"/>
      <c r="B12" s="416"/>
      <c r="C12" s="419"/>
      <c r="D12" s="329"/>
      <c r="E12" s="238" t="s">
        <v>2</v>
      </c>
      <c r="F12" s="419"/>
      <c r="G12" s="329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278"/>
      <c r="X12" s="278"/>
      <c r="Y12" s="33"/>
      <c r="AA12" s="8"/>
    </row>
    <row r="13" spans="1:35" ht="25.35" customHeight="1">
      <c r="A13" s="282">
        <v>1</v>
      </c>
      <c r="B13" s="282">
        <v>1</v>
      </c>
      <c r="C13" s="288" t="s">
        <v>429</v>
      </c>
      <c r="D13" s="287">
        <v>28326.389999999996</v>
      </c>
      <c r="E13" s="286">
        <v>44453.360000000008</v>
      </c>
      <c r="F13" s="291">
        <f>(D13-E13)/E13</f>
        <v>-0.36278405051946599</v>
      </c>
      <c r="G13" s="287">
        <v>3841</v>
      </c>
      <c r="H13" s="286">
        <v>154</v>
      </c>
      <c r="I13" s="286">
        <f t="shared" ref="I13:I22" si="0">G13/H13</f>
        <v>24.941558441558442</v>
      </c>
      <c r="J13" s="286">
        <v>10</v>
      </c>
      <c r="K13" s="286">
        <v>5</v>
      </c>
      <c r="L13" s="287">
        <v>555485.4</v>
      </c>
      <c r="M13" s="287">
        <v>77777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78"/>
      <c r="AA13" s="295"/>
    </row>
    <row r="14" spans="1:35" ht="25.35" customHeight="1">
      <c r="A14" s="282">
        <v>2</v>
      </c>
      <c r="B14" s="282">
        <v>2</v>
      </c>
      <c r="C14" s="288" t="s">
        <v>412</v>
      </c>
      <c r="D14" s="287">
        <v>18896</v>
      </c>
      <c r="E14" s="287">
        <v>24842.05</v>
      </c>
      <c r="F14" s="291">
        <f>(D14-E14)/E14</f>
        <v>-0.23935424008888154</v>
      </c>
      <c r="G14" s="287">
        <v>2724</v>
      </c>
      <c r="H14" s="286">
        <v>133</v>
      </c>
      <c r="I14" s="286">
        <f t="shared" si="0"/>
        <v>20.481203007518797</v>
      </c>
      <c r="J14" s="286">
        <v>9</v>
      </c>
      <c r="K14" s="286">
        <v>7</v>
      </c>
      <c r="L14" s="287">
        <v>762063.18</v>
      </c>
      <c r="M14" s="287">
        <v>110362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295"/>
      <c r="AA14" s="8"/>
      <c r="AB14" s="278"/>
    </row>
    <row r="15" spans="1:35" ht="25.35" customHeight="1">
      <c r="A15" s="282">
        <v>3</v>
      </c>
      <c r="B15" s="282">
        <v>3</v>
      </c>
      <c r="C15" s="288" t="s">
        <v>454</v>
      </c>
      <c r="D15" s="287">
        <v>16907.86</v>
      </c>
      <c r="E15" s="286">
        <v>21200.97</v>
      </c>
      <c r="F15" s="291">
        <f>(D15-E15)/E15</f>
        <v>-0.20249592353557411</v>
      </c>
      <c r="G15" s="287">
        <v>2619</v>
      </c>
      <c r="H15" s="286">
        <v>131</v>
      </c>
      <c r="I15" s="286">
        <f t="shared" si="0"/>
        <v>19.992366412213741</v>
      </c>
      <c r="J15" s="286">
        <v>16</v>
      </c>
      <c r="K15" s="286">
        <v>2</v>
      </c>
      <c r="L15" s="287">
        <v>38297</v>
      </c>
      <c r="M15" s="287">
        <v>6033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35" ht="25.35" customHeight="1">
      <c r="A16" s="282">
        <v>4</v>
      </c>
      <c r="B16" s="282" t="s">
        <v>67</v>
      </c>
      <c r="C16" s="288" t="s">
        <v>463</v>
      </c>
      <c r="D16" s="287">
        <v>15129.15</v>
      </c>
      <c r="E16" s="286" t="s">
        <v>30</v>
      </c>
      <c r="F16" s="286" t="s">
        <v>30</v>
      </c>
      <c r="G16" s="287">
        <v>2856</v>
      </c>
      <c r="H16" s="286">
        <v>229</v>
      </c>
      <c r="I16" s="286">
        <f t="shared" si="0"/>
        <v>12.471615720524017</v>
      </c>
      <c r="J16" s="286">
        <v>19</v>
      </c>
      <c r="K16" s="286">
        <v>1</v>
      </c>
      <c r="L16" s="287">
        <v>15129</v>
      </c>
      <c r="M16" s="287">
        <v>2856</v>
      </c>
      <c r="N16" s="284">
        <v>44589</v>
      </c>
      <c r="O16" s="283" t="s">
        <v>33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  <c r="AE16" s="293"/>
      <c r="AF16" s="330"/>
      <c r="AG16" s="330"/>
      <c r="AH16" s="330"/>
      <c r="AI16" s="330"/>
    </row>
    <row r="17" spans="1:35" ht="25.35" customHeight="1">
      <c r="A17" s="282">
        <v>5</v>
      </c>
      <c r="B17" s="282">
        <v>6</v>
      </c>
      <c r="C17" s="288" t="s">
        <v>427</v>
      </c>
      <c r="D17" s="287">
        <v>12845.14</v>
      </c>
      <c r="E17" s="286">
        <v>15322.66</v>
      </c>
      <c r="F17" s="291">
        <f>(D17-E17)/E17</f>
        <v>-0.16168994156367109</v>
      </c>
      <c r="G17" s="287">
        <v>2443</v>
      </c>
      <c r="H17" s="286">
        <v>166</v>
      </c>
      <c r="I17" s="286">
        <f t="shared" si="0"/>
        <v>14.716867469879517</v>
      </c>
      <c r="J17" s="286">
        <v>12</v>
      </c>
      <c r="K17" s="286">
        <v>4</v>
      </c>
      <c r="L17" s="287">
        <v>141997</v>
      </c>
      <c r="M17" s="287">
        <v>27772</v>
      </c>
      <c r="N17" s="284">
        <v>44568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35" ht="25.35" customHeight="1">
      <c r="A18" s="282">
        <v>6</v>
      </c>
      <c r="B18" s="282">
        <v>7</v>
      </c>
      <c r="C18" s="288" t="s">
        <v>411</v>
      </c>
      <c r="D18" s="287">
        <v>12751.16</v>
      </c>
      <c r="E18" s="287">
        <v>13080.96</v>
      </c>
      <c r="F18" s="291">
        <f>(D18-E18)/E18</f>
        <v>-2.5212216840354171E-2</v>
      </c>
      <c r="G18" s="287">
        <v>2440</v>
      </c>
      <c r="H18" s="286">
        <v>123</v>
      </c>
      <c r="I18" s="286">
        <f t="shared" si="0"/>
        <v>19.837398373983739</v>
      </c>
      <c r="J18" s="286">
        <v>10</v>
      </c>
      <c r="K18" s="286">
        <v>6</v>
      </c>
      <c r="L18" s="287">
        <v>289841</v>
      </c>
      <c r="M18" s="287">
        <v>58977</v>
      </c>
      <c r="N18" s="284">
        <v>44554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E18" s="293"/>
      <c r="AF18" s="331"/>
      <c r="AG18" s="331"/>
      <c r="AH18" s="331"/>
      <c r="AI18" s="331"/>
    </row>
    <row r="19" spans="1:35" ht="25.35" customHeight="1">
      <c r="A19" s="282">
        <v>7</v>
      </c>
      <c r="B19" s="282">
        <v>4</v>
      </c>
      <c r="C19" s="288" t="s">
        <v>455</v>
      </c>
      <c r="D19" s="287">
        <v>12354.98</v>
      </c>
      <c r="E19" s="286">
        <v>17360.240000000002</v>
      </c>
      <c r="F19" s="291">
        <f>(D19-E19)/E19</f>
        <v>-0.28831744261600079</v>
      </c>
      <c r="G19" s="287">
        <v>2325</v>
      </c>
      <c r="H19" s="286">
        <v>127</v>
      </c>
      <c r="I19" s="286">
        <f t="shared" si="0"/>
        <v>18.30708661417323</v>
      </c>
      <c r="J19" s="286">
        <v>13</v>
      </c>
      <c r="K19" s="286">
        <v>2</v>
      </c>
      <c r="L19" s="287">
        <v>29715.22</v>
      </c>
      <c r="M19" s="287">
        <v>5516</v>
      </c>
      <c r="N19" s="284">
        <v>44582</v>
      </c>
      <c r="O19" s="283" t="s">
        <v>265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 t="s">
        <v>67</v>
      </c>
      <c r="C20" s="288" t="s">
        <v>464</v>
      </c>
      <c r="D20" s="287">
        <v>11944.27</v>
      </c>
      <c r="E20" s="286" t="s">
        <v>30</v>
      </c>
      <c r="F20" s="286" t="s">
        <v>30</v>
      </c>
      <c r="G20" s="287">
        <v>1583</v>
      </c>
      <c r="H20" s="286">
        <v>152</v>
      </c>
      <c r="I20" s="286">
        <f t="shared" si="0"/>
        <v>10.414473684210526</v>
      </c>
      <c r="J20" s="286">
        <v>16</v>
      </c>
      <c r="K20" s="286">
        <v>1</v>
      </c>
      <c r="L20" s="287">
        <v>11944</v>
      </c>
      <c r="M20" s="287">
        <v>1583</v>
      </c>
      <c r="N20" s="284">
        <v>44589</v>
      </c>
      <c r="O20" s="283" t="s">
        <v>33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278"/>
      <c r="AA20" s="8"/>
      <c r="AB20" s="278"/>
      <c r="AE20" s="293"/>
      <c r="AF20" s="331"/>
      <c r="AG20" s="331"/>
      <c r="AH20" s="331"/>
      <c r="AI20" s="331"/>
    </row>
    <row r="21" spans="1:35" ht="25.35" customHeight="1">
      <c r="A21" s="282">
        <v>9</v>
      </c>
      <c r="B21" s="282">
        <v>5</v>
      </c>
      <c r="C21" s="288" t="s">
        <v>452</v>
      </c>
      <c r="D21" s="287">
        <v>10023.5</v>
      </c>
      <c r="E21" s="286">
        <v>16039.78</v>
      </c>
      <c r="F21" s="291">
        <f>(D21-E21)/E21</f>
        <v>-0.37508494505535617</v>
      </c>
      <c r="G21" s="287">
        <v>1393</v>
      </c>
      <c r="H21" s="286">
        <v>102</v>
      </c>
      <c r="I21" s="286">
        <f t="shared" si="0"/>
        <v>13.656862745098039</v>
      </c>
      <c r="J21" s="286">
        <v>9</v>
      </c>
      <c r="K21" s="286">
        <v>3</v>
      </c>
      <c r="L21" s="287">
        <v>65284</v>
      </c>
      <c r="M21" s="287">
        <v>9261</v>
      </c>
      <c r="N21" s="284">
        <v>44575</v>
      </c>
      <c r="O21" s="283" t="s">
        <v>113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95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465</v>
      </c>
      <c r="D22" s="287">
        <v>9237.5</v>
      </c>
      <c r="E22" s="286" t="s">
        <v>30</v>
      </c>
      <c r="F22" s="286" t="s">
        <v>30</v>
      </c>
      <c r="G22" s="287">
        <v>1569</v>
      </c>
      <c r="H22" s="286">
        <v>52</v>
      </c>
      <c r="I22" s="286">
        <f t="shared" si="0"/>
        <v>30.173076923076923</v>
      </c>
      <c r="J22" s="286">
        <v>14</v>
      </c>
      <c r="K22" s="286">
        <v>1</v>
      </c>
      <c r="L22" s="287">
        <v>10892</v>
      </c>
      <c r="M22" s="287">
        <v>1813</v>
      </c>
      <c r="N22" s="284">
        <v>44589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95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148415.95000000001</v>
      </c>
      <c r="E23" s="280">
        <v>177567.16</v>
      </c>
      <c r="F23" s="108">
        <f t="shared" ref="F23" si="1">(D23-E23)/E23</f>
        <v>-0.16417005261558495</v>
      </c>
      <c r="G23" s="280">
        <f t="shared" ref="G23" si="2">SUM(G13:G22)</f>
        <v>23793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367</v>
      </c>
      <c r="D25" s="287">
        <v>7944.29</v>
      </c>
      <c r="E25" s="287">
        <v>8451.66</v>
      </c>
      <c r="F25" s="291">
        <f>(D25-E25)/E25</f>
        <v>-6.0031993714844176E-2</v>
      </c>
      <c r="G25" s="287">
        <v>1191</v>
      </c>
      <c r="H25" s="286">
        <v>59</v>
      </c>
      <c r="I25" s="286">
        <f>G25/H25</f>
        <v>20.1864406779661</v>
      </c>
      <c r="J25" s="286">
        <v>8</v>
      </c>
      <c r="K25" s="286">
        <v>10</v>
      </c>
      <c r="L25" s="287">
        <v>624128</v>
      </c>
      <c r="M25" s="287">
        <v>89914</v>
      </c>
      <c r="N25" s="284">
        <v>44526</v>
      </c>
      <c r="O25" s="283" t="s">
        <v>52</v>
      </c>
      <c r="P25" s="279"/>
      <c r="Q25" s="293"/>
      <c r="R25" s="293"/>
      <c r="S25" s="293"/>
      <c r="T25" s="293"/>
      <c r="U25" s="294"/>
      <c r="V25" s="294"/>
      <c r="W25" s="294"/>
      <c r="X25" s="8"/>
      <c r="Y25" s="295"/>
      <c r="Z25" s="295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456</v>
      </c>
      <c r="D26" s="287">
        <v>5540.97</v>
      </c>
      <c r="E26" s="286">
        <v>7163.6</v>
      </c>
      <c r="F26" s="291">
        <f>(D26-E26)/E26</f>
        <v>-0.22651041375844547</v>
      </c>
      <c r="G26" s="287">
        <v>1119</v>
      </c>
      <c r="H26" s="286">
        <v>100</v>
      </c>
      <c r="I26" s="286">
        <f>G26/H26</f>
        <v>11.19</v>
      </c>
      <c r="J26" s="286">
        <v>14</v>
      </c>
      <c r="K26" s="286">
        <v>2</v>
      </c>
      <c r="L26" s="287">
        <v>12704.57</v>
      </c>
      <c r="M26" s="287">
        <v>2600</v>
      </c>
      <c r="N26" s="284">
        <v>44582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294"/>
      <c r="X26" s="8"/>
      <c r="Y26" s="295"/>
      <c r="Z26" s="295"/>
      <c r="AA26" s="278"/>
      <c r="AB26" s="278"/>
    </row>
    <row r="27" spans="1:35" ht="25.35" customHeight="1">
      <c r="A27" s="282">
        <v>13</v>
      </c>
      <c r="B27" s="282">
        <v>8</v>
      </c>
      <c r="C27" s="288" t="s">
        <v>447</v>
      </c>
      <c r="D27" s="287">
        <v>5445</v>
      </c>
      <c r="E27" s="286">
        <v>9353</v>
      </c>
      <c r="F27" s="291">
        <f>(D27-E27)/E27</f>
        <v>-0.4178338501015717</v>
      </c>
      <c r="G27" s="287">
        <v>891</v>
      </c>
      <c r="H27" s="286" t="s">
        <v>30</v>
      </c>
      <c r="I27" s="286" t="s">
        <v>30</v>
      </c>
      <c r="J27" s="286">
        <v>12</v>
      </c>
      <c r="K27" s="286">
        <v>3</v>
      </c>
      <c r="L27" s="287">
        <v>39049</v>
      </c>
      <c r="M27" s="287">
        <v>6617</v>
      </c>
      <c r="N27" s="284">
        <v>44575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95"/>
      <c r="AA27" s="278"/>
      <c r="AB27" s="278"/>
    </row>
    <row r="28" spans="1:35" ht="25.35" customHeight="1">
      <c r="A28" s="282">
        <v>14</v>
      </c>
      <c r="B28" s="282">
        <v>27</v>
      </c>
      <c r="C28" s="288" t="s">
        <v>481</v>
      </c>
      <c r="D28" s="287">
        <v>3800</v>
      </c>
      <c r="E28" s="287">
        <v>139</v>
      </c>
      <c r="F28" s="291">
        <f>(D28-E28)/E28</f>
        <v>26.338129496402878</v>
      </c>
      <c r="G28" s="287">
        <v>756</v>
      </c>
      <c r="H28" s="286">
        <v>5</v>
      </c>
      <c r="I28" s="286">
        <f>G28/H28</f>
        <v>151.19999999999999</v>
      </c>
      <c r="J28" s="286">
        <v>4</v>
      </c>
      <c r="K28" s="286">
        <v>12</v>
      </c>
      <c r="L28" s="287">
        <v>49950</v>
      </c>
      <c r="M28" s="287">
        <v>8556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4"/>
      <c r="X28" s="8"/>
      <c r="Y28" s="295"/>
      <c r="Z28" s="295"/>
      <c r="AA28" s="278"/>
      <c r="AB28" s="278"/>
    </row>
    <row r="29" spans="1:35" ht="25.35" customHeight="1">
      <c r="A29" s="282">
        <v>15</v>
      </c>
      <c r="B29" s="282">
        <v>13</v>
      </c>
      <c r="C29" s="288" t="s">
        <v>458</v>
      </c>
      <c r="D29" s="287">
        <v>3473</v>
      </c>
      <c r="E29" s="286">
        <v>4555</v>
      </c>
      <c r="F29" s="291">
        <f>(D29-E29)/E29</f>
        <v>-0.23754116355653129</v>
      </c>
      <c r="G29" s="287">
        <v>513</v>
      </c>
      <c r="H29" s="286" t="s">
        <v>30</v>
      </c>
      <c r="I29" s="286" t="s">
        <v>30</v>
      </c>
      <c r="J29" s="286">
        <v>4</v>
      </c>
      <c r="K29" s="286">
        <v>2</v>
      </c>
      <c r="L29" s="287">
        <v>8028</v>
      </c>
      <c r="M29" s="287">
        <v>1261</v>
      </c>
      <c r="N29" s="284">
        <v>44582</v>
      </c>
      <c r="O29" s="283" t="s">
        <v>31</v>
      </c>
      <c r="P29" s="279"/>
      <c r="Q29" s="293"/>
      <c r="R29" s="293"/>
      <c r="S29" s="293"/>
      <c r="T29" s="293"/>
      <c r="U29" s="294"/>
      <c r="V29" s="294"/>
      <c r="W29" s="294"/>
      <c r="X29" s="8"/>
      <c r="Y29" s="295"/>
      <c r="Z29" s="295"/>
      <c r="AA29" s="278"/>
      <c r="AB29" s="278"/>
    </row>
    <row r="30" spans="1:35" ht="25.35" customHeight="1">
      <c r="A30" s="282">
        <v>16</v>
      </c>
      <c r="B30" s="282" t="s">
        <v>40</v>
      </c>
      <c r="C30" s="288" t="s">
        <v>466</v>
      </c>
      <c r="D30" s="287">
        <v>3318.34</v>
      </c>
      <c r="E30" s="286" t="s">
        <v>30</v>
      </c>
      <c r="F30" s="286" t="s">
        <v>30</v>
      </c>
      <c r="G30" s="287">
        <v>406</v>
      </c>
      <c r="H30" s="286">
        <v>8</v>
      </c>
      <c r="I30" s="286">
        <f>G30/H30</f>
        <v>50.75</v>
      </c>
      <c r="J30" s="286">
        <v>8</v>
      </c>
      <c r="K30" s="286">
        <v>0</v>
      </c>
      <c r="L30" s="287">
        <v>3318.34</v>
      </c>
      <c r="M30" s="287">
        <v>406</v>
      </c>
      <c r="N30" s="284" t="s">
        <v>190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294"/>
      <c r="X30" s="278"/>
      <c r="Y30" s="8"/>
      <c r="Z30" s="295"/>
      <c r="AA30" s="295"/>
      <c r="AB30" s="278"/>
    </row>
    <row r="31" spans="1:35" ht="25.35" customHeight="1">
      <c r="A31" s="282">
        <v>17</v>
      </c>
      <c r="B31" s="282">
        <v>12</v>
      </c>
      <c r="C31" s="288" t="s">
        <v>440</v>
      </c>
      <c r="D31" s="287">
        <v>2556.7800000000002</v>
      </c>
      <c r="E31" s="286">
        <v>5508.67</v>
      </c>
      <c r="F31" s="291">
        <f>(D31-E31)/E31</f>
        <v>-0.53586255847600239</v>
      </c>
      <c r="G31" s="287">
        <v>368</v>
      </c>
      <c r="H31" s="286">
        <v>38</v>
      </c>
      <c r="I31" s="286">
        <f>G31/H31</f>
        <v>9.6842105263157894</v>
      </c>
      <c r="J31" s="286">
        <v>5</v>
      </c>
      <c r="K31" s="286">
        <v>4</v>
      </c>
      <c r="L31" s="287">
        <v>41636</v>
      </c>
      <c r="M31" s="287">
        <v>6013</v>
      </c>
      <c r="N31" s="284">
        <v>44568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8"/>
      <c r="Z31" s="295"/>
      <c r="AA31" s="295"/>
      <c r="AB31" s="278"/>
    </row>
    <row r="32" spans="1:35" ht="25.35" customHeight="1">
      <c r="A32" s="282">
        <v>18</v>
      </c>
      <c r="B32" s="282">
        <v>16</v>
      </c>
      <c r="C32" s="288" t="s">
        <v>417</v>
      </c>
      <c r="D32" s="287">
        <v>1930.36</v>
      </c>
      <c r="E32" s="287">
        <v>2228.38</v>
      </c>
      <c r="F32" s="291">
        <f>(D32-E32)/E32</f>
        <v>-0.13373841086349733</v>
      </c>
      <c r="G32" s="287">
        <v>276</v>
      </c>
      <c r="H32" s="286">
        <v>14</v>
      </c>
      <c r="I32" s="286">
        <f>G32/H32</f>
        <v>19.714285714285715</v>
      </c>
      <c r="J32" s="286">
        <v>3</v>
      </c>
      <c r="K32" s="286">
        <v>6</v>
      </c>
      <c r="L32" s="287">
        <v>191439.61</v>
      </c>
      <c r="M32" s="287">
        <v>28304</v>
      </c>
      <c r="N32" s="284">
        <v>44554</v>
      </c>
      <c r="O32" s="283" t="s">
        <v>27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  <c r="AA32" s="8"/>
      <c r="AB32" s="278"/>
    </row>
    <row r="33" spans="1:28" ht="25.35" customHeight="1">
      <c r="A33" s="282">
        <v>19</v>
      </c>
      <c r="B33" s="91">
        <v>14</v>
      </c>
      <c r="C33" s="288" t="s">
        <v>453</v>
      </c>
      <c r="D33" s="287">
        <v>1763</v>
      </c>
      <c r="E33" s="286">
        <v>4225</v>
      </c>
      <c r="F33" s="291">
        <f>(D33-E33)/E33</f>
        <v>-0.58272189349112424</v>
      </c>
      <c r="G33" s="287">
        <v>375</v>
      </c>
      <c r="H33" s="286" t="s">
        <v>30</v>
      </c>
      <c r="I33" s="286" t="s">
        <v>30</v>
      </c>
      <c r="J33" s="286">
        <v>8</v>
      </c>
      <c r="K33" s="286">
        <v>3</v>
      </c>
      <c r="L33" s="287">
        <v>22873</v>
      </c>
      <c r="M33" s="287">
        <v>4840</v>
      </c>
      <c r="N33" s="284">
        <v>44575</v>
      </c>
      <c r="O33" s="283" t="s">
        <v>31</v>
      </c>
      <c r="P33" s="78"/>
      <c r="Q33" s="293"/>
      <c r="R33" s="293"/>
      <c r="S33" s="293"/>
      <c r="T33" s="293"/>
      <c r="U33" s="294"/>
      <c r="V33" s="294"/>
      <c r="W33" s="8"/>
      <c r="X33" s="294"/>
      <c r="Y33" s="295"/>
      <c r="Z33" s="278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428</v>
      </c>
      <c r="D34" s="287">
        <v>1380.65</v>
      </c>
      <c r="E34" s="286">
        <v>2224.4499999999998</v>
      </c>
      <c r="F34" s="291">
        <f>(D34-E34)/E34</f>
        <v>-0.37932972195374126</v>
      </c>
      <c r="G34" s="287">
        <v>196</v>
      </c>
      <c r="H34" s="286">
        <v>11</v>
      </c>
      <c r="I34" s="286">
        <f>G34/H34</f>
        <v>17.818181818181817</v>
      </c>
      <c r="J34" s="286">
        <v>3</v>
      </c>
      <c r="K34" s="286">
        <v>5</v>
      </c>
      <c r="L34" s="287">
        <v>60177</v>
      </c>
      <c r="M34" s="287">
        <v>9166</v>
      </c>
      <c r="N34" s="284">
        <v>44561</v>
      </c>
      <c r="O34" s="283" t="s">
        <v>32</v>
      </c>
      <c r="P34" s="78"/>
      <c r="Q34" s="293"/>
      <c r="R34" s="293"/>
      <c r="S34" s="293"/>
      <c r="T34" s="293"/>
      <c r="U34" s="294"/>
      <c r="V34" s="294"/>
      <c r="W34" s="8"/>
      <c r="X34" s="294"/>
      <c r="Y34" s="295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185568.34</v>
      </c>
      <c r="E35" s="280">
        <v>210001.70000000004</v>
      </c>
      <c r="F35" s="108">
        <f>(D35-E35)/E35</f>
        <v>-0.11634839146540261</v>
      </c>
      <c r="G35" s="280">
        <f t="shared" ref="G35" si="3">SUM(G23:G34)</f>
        <v>29884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368</v>
      </c>
      <c r="D37" s="287">
        <v>1254.79</v>
      </c>
      <c r="E37" s="287">
        <v>1561.67</v>
      </c>
      <c r="F37" s="291">
        <f>(D37-E37)/E37</f>
        <v>-0.19650758482906125</v>
      </c>
      <c r="G37" s="287">
        <v>240</v>
      </c>
      <c r="H37" s="286">
        <v>8</v>
      </c>
      <c r="I37" s="286">
        <f>G37/H37</f>
        <v>30</v>
      </c>
      <c r="J37" s="286">
        <v>3</v>
      </c>
      <c r="K37" s="286">
        <v>10</v>
      </c>
      <c r="L37" s="287">
        <v>183803</v>
      </c>
      <c r="M37" s="287">
        <v>36743</v>
      </c>
      <c r="N37" s="284">
        <v>44526</v>
      </c>
      <c r="O37" s="283" t="s">
        <v>32</v>
      </c>
      <c r="P37" s="279"/>
      <c r="Q37" s="293"/>
      <c r="R37" s="293"/>
      <c r="S37" s="293"/>
      <c r="T37" s="293"/>
      <c r="U37" s="294"/>
      <c r="V37" s="294"/>
      <c r="W37" s="294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10</v>
      </c>
      <c r="C38" s="288" t="s">
        <v>457</v>
      </c>
      <c r="D38" s="287">
        <v>836.15000000000009</v>
      </c>
      <c r="E38" s="286">
        <v>7462.4800000000005</v>
      </c>
      <c r="F38" s="291">
        <f>(D38-E38)/E38</f>
        <v>-0.88795279853346332</v>
      </c>
      <c r="G38" s="287">
        <v>142</v>
      </c>
      <c r="H38" s="286">
        <v>21</v>
      </c>
      <c r="I38" s="286">
        <f>G38/H38</f>
        <v>6.7619047619047619</v>
      </c>
      <c r="J38" s="286">
        <v>6</v>
      </c>
      <c r="K38" s="286">
        <v>2</v>
      </c>
      <c r="L38" s="287">
        <v>8298.6299999999992</v>
      </c>
      <c r="M38" s="287">
        <v>1273</v>
      </c>
      <c r="N38" s="284">
        <v>44582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82" t="s">
        <v>40</v>
      </c>
      <c r="C39" s="288" t="s">
        <v>467</v>
      </c>
      <c r="D39" s="287">
        <v>756</v>
      </c>
      <c r="E39" s="286" t="s">
        <v>30</v>
      </c>
      <c r="F39" s="286" t="s">
        <v>30</v>
      </c>
      <c r="G39" s="287">
        <v>189</v>
      </c>
      <c r="H39" s="286" t="s">
        <v>30</v>
      </c>
      <c r="I39" s="286" t="s">
        <v>30</v>
      </c>
      <c r="J39" s="286">
        <v>4</v>
      </c>
      <c r="K39" s="286">
        <v>0</v>
      </c>
      <c r="L39" s="287">
        <v>756</v>
      </c>
      <c r="M39" s="287">
        <v>189</v>
      </c>
      <c r="N39" s="284" t="s">
        <v>190</v>
      </c>
      <c r="O39" s="283" t="s">
        <v>31</v>
      </c>
      <c r="P39" s="279"/>
      <c r="Q39" s="293"/>
      <c r="R39" s="293"/>
      <c r="S39" s="293"/>
      <c r="T39" s="293"/>
      <c r="U39" s="294"/>
      <c r="V39" s="294"/>
      <c r="W39" s="8"/>
      <c r="X39" s="278"/>
      <c r="Y39" s="294"/>
      <c r="Z39" s="295"/>
      <c r="AA39" s="295"/>
      <c r="AB39" s="278"/>
    </row>
    <row r="40" spans="1:28" ht="25.35" customHeight="1">
      <c r="A40" s="282">
        <v>24</v>
      </c>
      <c r="B40" s="282">
        <v>20</v>
      </c>
      <c r="C40" s="288" t="s">
        <v>286</v>
      </c>
      <c r="D40" s="287">
        <v>600</v>
      </c>
      <c r="E40" s="287">
        <v>1005</v>
      </c>
      <c r="F40" s="291">
        <f>(D40-E40)/E40</f>
        <v>-0.40298507462686567</v>
      </c>
      <c r="G40" s="287">
        <v>101</v>
      </c>
      <c r="H40" s="286">
        <v>3</v>
      </c>
      <c r="I40" s="286">
        <f t="shared" ref="I40:I46" si="4">G40/H40</f>
        <v>33.666666666666664</v>
      </c>
      <c r="J40" s="286">
        <v>2</v>
      </c>
      <c r="K40" s="286">
        <v>20</v>
      </c>
      <c r="L40" s="287">
        <v>153668</v>
      </c>
      <c r="M40" s="287">
        <v>27166</v>
      </c>
      <c r="N40" s="284">
        <v>44456</v>
      </c>
      <c r="O40" s="283" t="s">
        <v>287</v>
      </c>
      <c r="P40" s="279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90" t="s">
        <v>30</v>
      </c>
      <c r="C41" s="288" t="s">
        <v>469</v>
      </c>
      <c r="D41" s="287">
        <v>432</v>
      </c>
      <c r="E41" s="286" t="s">
        <v>30</v>
      </c>
      <c r="F41" s="286" t="s">
        <v>30</v>
      </c>
      <c r="G41" s="287">
        <v>74</v>
      </c>
      <c r="H41" s="286">
        <v>1</v>
      </c>
      <c r="I41" s="286">
        <f t="shared" si="4"/>
        <v>74</v>
      </c>
      <c r="J41" s="286">
        <v>1</v>
      </c>
      <c r="K41" s="286" t="s">
        <v>30</v>
      </c>
      <c r="L41" s="287">
        <v>5727</v>
      </c>
      <c r="M41" s="287">
        <v>1805</v>
      </c>
      <c r="N41" s="284">
        <v>41957</v>
      </c>
      <c r="O41" s="283" t="s">
        <v>59</v>
      </c>
      <c r="P41" s="279"/>
      <c r="Q41" s="293"/>
      <c r="R41" s="293"/>
      <c r="S41" s="293"/>
      <c r="T41" s="293"/>
      <c r="U41" s="294"/>
      <c r="V41" s="294"/>
      <c r="W41" s="294"/>
      <c r="X41" s="295"/>
      <c r="Y41" s="295"/>
      <c r="Z41" s="8"/>
      <c r="AA41" s="278"/>
      <c r="AB41" s="278"/>
    </row>
    <row r="42" spans="1:28" ht="25.35" customHeight="1">
      <c r="A42" s="282">
        <v>26</v>
      </c>
      <c r="B42" s="290" t="s">
        <v>30</v>
      </c>
      <c r="C42" s="288" t="s">
        <v>444</v>
      </c>
      <c r="D42" s="287">
        <v>381</v>
      </c>
      <c r="E42" s="286" t="s">
        <v>30</v>
      </c>
      <c r="F42" s="286" t="s">
        <v>30</v>
      </c>
      <c r="G42" s="287">
        <v>65</v>
      </c>
      <c r="H42" s="286">
        <v>8</v>
      </c>
      <c r="I42" s="286">
        <f t="shared" si="4"/>
        <v>8.125</v>
      </c>
      <c r="J42" s="286">
        <v>4</v>
      </c>
      <c r="K42" s="286">
        <v>4</v>
      </c>
      <c r="L42" s="287">
        <v>1599.4</v>
      </c>
      <c r="M42" s="287">
        <v>288</v>
      </c>
      <c r="N42" s="284">
        <v>44568</v>
      </c>
      <c r="O42" s="283" t="s">
        <v>56</v>
      </c>
      <c r="P42" s="279"/>
      <c r="Q42" s="293"/>
      <c r="R42" s="293"/>
      <c r="S42" s="293"/>
      <c r="T42" s="293"/>
      <c r="U42" s="293"/>
      <c r="V42" s="294"/>
      <c r="W42" s="294"/>
      <c r="X42" s="278"/>
      <c r="Y42" s="295"/>
      <c r="Z42" s="295"/>
    </row>
    <row r="43" spans="1:28" ht="25.35" customHeight="1">
      <c r="A43" s="282">
        <v>27</v>
      </c>
      <c r="B43" s="282">
        <v>24</v>
      </c>
      <c r="C43" s="288" t="s">
        <v>360</v>
      </c>
      <c r="D43" s="287">
        <v>365</v>
      </c>
      <c r="E43" s="287">
        <v>322</v>
      </c>
      <c r="F43" s="291">
        <f t="shared" ref="F43" si="5">(D43-E43)/E43</f>
        <v>0.13354037267080746</v>
      </c>
      <c r="G43" s="287">
        <v>71</v>
      </c>
      <c r="H43" s="286">
        <v>6</v>
      </c>
      <c r="I43" s="286">
        <f t="shared" si="4"/>
        <v>11.833333333333334</v>
      </c>
      <c r="J43" s="286">
        <v>2</v>
      </c>
      <c r="K43" s="286">
        <v>10</v>
      </c>
      <c r="L43" s="287">
        <v>29391.25</v>
      </c>
      <c r="M43" s="287">
        <v>5209</v>
      </c>
      <c r="N43" s="284">
        <v>44519</v>
      </c>
      <c r="O43" s="283" t="s">
        <v>361</v>
      </c>
      <c r="P43" s="78"/>
      <c r="Q43" s="293"/>
      <c r="R43" s="293"/>
      <c r="S43" s="293"/>
      <c r="T43" s="293"/>
      <c r="U43" s="294"/>
      <c r="V43" s="294"/>
      <c r="W43" s="8"/>
      <c r="X43" s="278"/>
      <c r="Y43" s="294"/>
      <c r="Z43" s="295"/>
      <c r="AA43" s="295"/>
      <c r="AB43" s="278"/>
    </row>
    <row r="44" spans="1:28" ht="25.35" customHeight="1">
      <c r="A44" s="282">
        <v>28</v>
      </c>
      <c r="B44" s="282">
        <v>23</v>
      </c>
      <c r="C44" s="288" t="s">
        <v>390</v>
      </c>
      <c r="D44" s="287">
        <v>324</v>
      </c>
      <c r="E44" s="286">
        <v>438</v>
      </c>
      <c r="F44" s="291">
        <f>(D44-E44)/E44</f>
        <v>-0.26027397260273971</v>
      </c>
      <c r="G44" s="287">
        <v>59</v>
      </c>
      <c r="H44" s="286">
        <v>4</v>
      </c>
      <c r="I44" s="286">
        <f t="shared" si="4"/>
        <v>14.75</v>
      </c>
      <c r="J44" s="286">
        <v>1</v>
      </c>
      <c r="K44" s="286">
        <v>9</v>
      </c>
      <c r="L44" s="287">
        <v>10392</v>
      </c>
      <c r="M44" s="287">
        <v>2140</v>
      </c>
      <c r="N44" s="284">
        <v>44533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8"/>
      <c r="X44" s="278"/>
      <c r="Y44" s="294"/>
      <c r="Z44" s="295"/>
      <c r="AA44" s="295"/>
      <c r="AB44" s="278"/>
    </row>
    <row r="45" spans="1:28" ht="25.35" customHeight="1">
      <c r="A45" s="282">
        <v>29</v>
      </c>
      <c r="B45" s="282">
        <v>22</v>
      </c>
      <c r="C45" s="288" t="s">
        <v>482</v>
      </c>
      <c r="D45" s="287">
        <v>244</v>
      </c>
      <c r="E45" s="286">
        <v>472</v>
      </c>
      <c r="F45" s="291">
        <f>(D45-E45)/E45</f>
        <v>-0.48305084745762711</v>
      </c>
      <c r="G45" s="287">
        <v>38</v>
      </c>
      <c r="H45" s="286">
        <v>4</v>
      </c>
      <c r="I45" s="286">
        <f t="shared" si="4"/>
        <v>9.5</v>
      </c>
      <c r="J45" s="286">
        <v>1</v>
      </c>
      <c r="K45" s="286">
        <v>5</v>
      </c>
      <c r="L45" s="287">
        <v>7447</v>
      </c>
      <c r="M45" s="287">
        <v>1403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8"/>
      <c r="AA45" s="294"/>
      <c r="AB45" s="278"/>
    </row>
    <row r="46" spans="1:28" ht="25.35" customHeight="1">
      <c r="A46" s="282">
        <v>30</v>
      </c>
      <c r="B46" s="290" t="s">
        <v>30</v>
      </c>
      <c r="C46" s="288" t="s">
        <v>468</v>
      </c>
      <c r="D46" s="287">
        <v>173</v>
      </c>
      <c r="E46" s="286" t="s">
        <v>30</v>
      </c>
      <c r="F46" s="286" t="s">
        <v>30</v>
      </c>
      <c r="G46" s="287">
        <v>38</v>
      </c>
      <c r="H46" s="286">
        <v>2</v>
      </c>
      <c r="I46" s="286">
        <f t="shared" si="4"/>
        <v>19</v>
      </c>
      <c r="J46" s="286">
        <v>2</v>
      </c>
      <c r="K46" s="286" t="s">
        <v>30</v>
      </c>
      <c r="L46" s="287">
        <v>9523</v>
      </c>
      <c r="M46" s="287">
        <v>1721</v>
      </c>
      <c r="N46" s="284">
        <v>44484</v>
      </c>
      <c r="O46" s="283" t="s">
        <v>59</v>
      </c>
      <c r="P46" s="279"/>
      <c r="Q46" s="293"/>
      <c r="R46" s="293"/>
      <c r="S46" s="293"/>
      <c r="T46" s="293"/>
      <c r="U46" s="293"/>
      <c r="V46" s="293"/>
      <c r="W46" s="293"/>
      <c r="X46" s="293"/>
      <c r="Y46" s="294"/>
      <c r="Z46" s="295"/>
      <c r="AA46" s="295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190934.28</v>
      </c>
      <c r="E47" s="280">
        <v>213073.80000000005</v>
      </c>
      <c r="F47" s="108">
        <f>(D47-E47)/E47</f>
        <v>-0.10390540742221729</v>
      </c>
      <c r="G47" s="280">
        <f>SUM(G35:G46)</f>
        <v>30901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443</v>
      </c>
      <c r="D49" s="287">
        <v>90</v>
      </c>
      <c r="E49" s="286">
        <v>114</v>
      </c>
      <c r="F49" s="291">
        <f>(D49-E49)/E49</f>
        <v>-0.21052631578947367</v>
      </c>
      <c r="G49" s="287">
        <v>24</v>
      </c>
      <c r="H49" s="286">
        <v>1</v>
      </c>
      <c r="I49" s="286">
        <f>G49/H49</f>
        <v>24</v>
      </c>
      <c r="J49" s="286">
        <v>1</v>
      </c>
      <c r="K49" s="286">
        <v>3</v>
      </c>
      <c r="L49" s="287">
        <v>2862</v>
      </c>
      <c r="M49" s="287">
        <v>582</v>
      </c>
      <c r="N49" s="284">
        <v>44568</v>
      </c>
      <c r="O49" s="283" t="s">
        <v>59</v>
      </c>
      <c r="P49" s="279"/>
      <c r="Q49" s="293"/>
      <c r="R49" s="293"/>
      <c r="S49" s="293"/>
      <c r="T49" s="295"/>
      <c r="U49" s="295"/>
      <c r="V49" s="294"/>
      <c r="W49" s="295"/>
      <c r="X49" s="294"/>
      <c r="Y49" s="278"/>
      <c r="Z49" s="295"/>
      <c r="AA49" s="8"/>
      <c r="AB49" s="278"/>
    </row>
    <row r="50" spans="1:28" ht="25.35" customHeight="1">
      <c r="A50" s="282">
        <v>32</v>
      </c>
      <c r="B50" s="282">
        <v>25</v>
      </c>
      <c r="C50" s="288" t="s">
        <v>389</v>
      </c>
      <c r="D50" s="287">
        <v>74</v>
      </c>
      <c r="E50" s="287">
        <v>216.1</v>
      </c>
      <c r="F50" s="291">
        <f>(D50-E50)/E50</f>
        <v>-0.65756594169366034</v>
      </c>
      <c r="G50" s="287">
        <v>12</v>
      </c>
      <c r="H50" s="286">
        <v>1</v>
      </c>
      <c r="I50" s="286">
        <f>G50/H50</f>
        <v>12</v>
      </c>
      <c r="J50" s="286">
        <v>1</v>
      </c>
      <c r="K50" s="286">
        <v>9</v>
      </c>
      <c r="L50" s="287">
        <v>10478.41</v>
      </c>
      <c r="M50" s="287">
        <v>1871</v>
      </c>
      <c r="N50" s="284">
        <v>44533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78"/>
      <c r="X50" s="295"/>
      <c r="Y50" s="295"/>
      <c r="Z50" s="294"/>
      <c r="AA50" s="8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191098.28</v>
      </c>
      <c r="E51" s="280">
        <v>213124.80000000005</v>
      </c>
      <c r="F51" s="108">
        <f>(D51-E51)/E51</f>
        <v>-0.10335033745486233</v>
      </c>
      <c r="G51" s="280">
        <f>SUM(G47:G50)</f>
        <v>30937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.5546875" style="277" bestFit="1" customWidth="1"/>
    <col min="27" max="27" width="12" style="277" bestFit="1" customWidth="1"/>
    <col min="28" max="16384" width="8.88671875" style="277"/>
  </cols>
  <sheetData>
    <row r="1" spans="1:28" ht="19.5" customHeight="1">
      <c r="E1" s="235" t="s">
        <v>461</v>
      </c>
      <c r="F1" s="235"/>
      <c r="G1" s="235"/>
      <c r="H1" s="235"/>
      <c r="I1" s="235"/>
    </row>
    <row r="2" spans="1:28" ht="19.5" customHeight="1">
      <c r="E2" s="235" t="s">
        <v>462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8">
      <c r="A6" s="415"/>
      <c r="B6" s="415"/>
      <c r="C6" s="418"/>
      <c r="D6" s="237" t="s">
        <v>459</v>
      </c>
      <c r="E6" s="237" t="s">
        <v>448</v>
      </c>
      <c r="F6" s="418"/>
      <c r="G6" s="418" t="s">
        <v>459</v>
      </c>
      <c r="H6" s="418"/>
      <c r="I6" s="418"/>
      <c r="J6" s="418"/>
      <c r="K6" s="418"/>
      <c r="L6" s="418"/>
      <c r="M6" s="418"/>
      <c r="N6" s="418"/>
      <c r="O6" s="418"/>
    </row>
    <row r="7" spans="1:28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8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8" ht="15" customHeight="1">
      <c r="A9" s="414"/>
      <c r="B9" s="414"/>
      <c r="C9" s="417" t="s">
        <v>13</v>
      </c>
      <c r="D9" s="324"/>
      <c r="E9" s="324"/>
      <c r="F9" s="417" t="s">
        <v>15</v>
      </c>
      <c r="G9" s="324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8">
      <c r="A10" s="415"/>
      <c r="B10" s="415"/>
      <c r="C10" s="418"/>
      <c r="D10" s="325" t="s">
        <v>460</v>
      </c>
      <c r="E10" s="325" t="s">
        <v>449</v>
      </c>
      <c r="F10" s="418"/>
      <c r="G10" s="325" t="s">
        <v>460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8">
      <c r="A11" s="415"/>
      <c r="B11" s="415"/>
      <c r="C11" s="418"/>
      <c r="D11" s="325" t="s">
        <v>14</v>
      </c>
      <c r="E11" s="237" t="s">
        <v>14</v>
      </c>
      <c r="F11" s="418"/>
      <c r="G11" s="325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8" ht="15.6" customHeight="1" thickBot="1">
      <c r="A12" s="415"/>
      <c r="B12" s="416"/>
      <c r="C12" s="419"/>
      <c r="D12" s="326"/>
      <c r="E12" s="238" t="s">
        <v>2</v>
      </c>
      <c r="F12" s="419"/>
      <c r="G12" s="326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278"/>
      <c r="X12" s="278"/>
      <c r="Y12" s="33"/>
      <c r="Z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44453.360000000008</v>
      </c>
      <c r="E13" s="286">
        <v>93771.98</v>
      </c>
      <c r="F13" s="291">
        <f>(D13-E13)/E13</f>
        <v>-0.52594197115172348</v>
      </c>
      <c r="G13" s="287">
        <v>5973</v>
      </c>
      <c r="H13" s="286">
        <v>236</v>
      </c>
      <c r="I13" s="286">
        <f t="shared" ref="I13:I19" si="0">G13/H13</f>
        <v>25.309322033898304</v>
      </c>
      <c r="J13" s="286">
        <v>14</v>
      </c>
      <c r="K13" s="286">
        <v>4</v>
      </c>
      <c r="L13" s="287">
        <v>526874.02</v>
      </c>
      <c r="M13" s="287">
        <v>73890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24842.05</v>
      </c>
      <c r="E14" s="287">
        <v>46779.57</v>
      </c>
      <c r="F14" s="291">
        <f>(D14-E14)/E14</f>
        <v>-0.46895514430765395</v>
      </c>
      <c r="G14" s="287">
        <v>3722</v>
      </c>
      <c r="H14" s="286">
        <v>155</v>
      </c>
      <c r="I14" s="286">
        <f t="shared" si="0"/>
        <v>24.012903225806451</v>
      </c>
      <c r="J14" s="286">
        <v>8</v>
      </c>
      <c r="K14" s="286">
        <v>6</v>
      </c>
      <c r="L14" s="287">
        <v>743167.19</v>
      </c>
      <c r="M14" s="287">
        <v>107638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8" ht="25.35" customHeight="1">
      <c r="A15" s="282">
        <v>3</v>
      </c>
      <c r="B15" s="282" t="s">
        <v>67</v>
      </c>
      <c r="C15" s="288" t="s">
        <v>454</v>
      </c>
      <c r="D15" s="287">
        <v>21200.97</v>
      </c>
      <c r="E15" s="286" t="s">
        <v>30</v>
      </c>
      <c r="F15" s="286" t="s">
        <v>30</v>
      </c>
      <c r="G15" s="287">
        <v>3386</v>
      </c>
      <c r="H15" s="286">
        <v>167</v>
      </c>
      <c r="I15" s="286">
        <f t="shared" si="0"/>
        <v>20.275449101796408</v>
      </c>
      <c r="J15" s="286">
        <v>18</v>
      </c>
      <c r="K15" s="286">
        <v>1</v>
      </c>
      <c r="L15" s="287">
        <v>21389</v>
      </c>
      <c r="M15" s="287">
        <v>3414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455</v>
      </c>
      <c r="D16" s="287">
        <v>17360.240000000002</v>
      </c>
      <c r="E16" s="286" t="s">
        <v>30</v>
      </c>
      <c r="F16" s="286" t="s">
        <v>30</v>
      </c>
      <c r="G16" s="287">
        <v>3191</v>
      </c>
      <c r="H16" s="286">
        <v>190</v>
      </c>
      <c r="I16" s="286">
        <f t="shared" si="0"/>
        <v>16.794736842105262</v>
      </c>
      <c r="J16" s="286">
        <v>15</v>
      </c>
      <c r="K16" s="286">
        <v>1</v>
      </c>
      <c r="L16" s="287">
        <v>17360.240000000002</v>
      </c>
      <c r="M16" s="287">
        <v>3191</v>
      </c>
      <c r="N16" s="284">
        <v>44582</v>
      </c>
      <c r="O16" s="283" t="s">
        <v>265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452</v>
      </c>
      <c r="D17" s="287">
        <v>16039.78</v>
      </c>
      <c r="E17" s="286">
        <v>39221.19</v>
      </c>
      <c r="F17" s="291">
        <f>(D17-E17)/E17</f>
        <v>-0.59104300506945362</v>
      </c>
      <c r="G17" s="287">
        <v>2326</v>
      </c>
      <c r="H17" s="286">
        <v>179</v>
      </c>
      <c r="I17" s="286">
        <f t="shared" si="0"/>
        <v>12.994413407821229</v>
      </c>
      <c r="J17" s="286">
        <v>10</v>
      </c>
      <c r="K17" s="286">
        <v>2</v>
      </c>
      <c r="L17" s="287">
        <v>55261</v>
      </c>
      <c r="M17" s="287">
        <v>7868</v>
      </c>
      <c r="N17" s="284">
        <v>44575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427</v>
      </c>
      <c r="D18" s="287">
        <v>15322.66</v>
      </c>
      <c r="E18" s="286">
        <v>41511.089999999997</v>
      </c>
      <c r="F18" s="291">
        <f>(D18-E18)/E18</f>
        <v>-0.63087791720236686</v>
      </c>
      <c r="G18" s="287">
        <v>2917</v>
      </c>
      <c r="H18" s="286">
        <v>179</v>
      </c>
      <c r="I18" s="286">
        <f t="shared" si="0"/>
        <v>16.296089385474861</v>
      </c>
      <c r="J18" s="286">
        <v>14</v>
      </c>
      <c r="K18" s="286">
        <v>3</v>
      </c>
      <c r="L18" s="287">
        <v>129152</v>
      </c>
      <c r="M18" s="287">
        <v>25329</v>
      </c>
      <c r="N18" s="284">
        <v>44568</v>
      </c>
      <c r="O18" s="283" t="s">
        <v>113</v>
      </c>
      <c r="P18" s="279"/>
      <c r="Q18" s="293"/>
      <c r="R18" s="293"/>
      <c r="S18" s="293"/>
      <c r="T18" s="293"/>
      <c r="U18" s="294"/>
      <c r="V18" s="294"/>
      <c r="W18" s="294"/>
      <c r="X18" s="8"/>
      <c r="Y18" s="295"/>
      <c r="Z18" s="278"/>
      <c r="AA18" s="295"/>
      <c r="AB18" s="278"/>
    </row>
    <row r="19" spans="1:28" ht="25.35" customHeight="1">
      <c r="A19" s="282">
        <v>7</v>
      </c>
      <c r="B19" s="282">
        <v>5</v>
      </c>
      <c r="C19" s="288" t="s">
        <v>411</v>
      </c>
      <c r="D19" s="287">
        <v>13080.96</v>
      </c>
      <c r="E19" s="287">
        <v>26107.37</v>
      </c>
      <c r="F19" s="291">
        <f>(D19-E19)/E19</f>
        <v>-0.49895527584739485</v>
      </c>
      <c r="G19" s="287">
        <v>2491</v>
      </c>
      <c r="H19" s="286">
        <v>128</v>
      </c>
      <c r="I19" s="286">
        <f t="shared" si="0"/>
        <v>19.4609375</v>
      </c>
      <c r="J19" s="286">
        <v>9</v>
      </c>
      <c r="K19" s="286">
        <v>5</v>
      </c>
      <c r="L19" s="287">
        <v>277090</v>
      </c>
      <c r="M19" s="287">
        <v>56537</v>
      </c>
      <c r="N19" s="284">
        <v>44554</v>
      </c>
      <c r="O19" s="283" t="s">
        <v>52</v>
      </c>
      <c r="P19" s="279"/>
      <c r="Q19" s="293"/>
      <c r="R19" s="293"/>
      <c r="S19" s="293"/>
      <c r="T19" s="293"/>
      <c r="U19" s="294"/>
      <c r="V19" s="294"/>
      <c r="W19" s="294"/>
      <c r="X19" s="8"/>
      <c r="Y19" s="295"/>
      <c r="Z19" s="278"/>
      <c r="AA19" s="295"/>
      <c r="AB19" s="278"/>
    </row>
    <row r="20" spans="1:28" ht="25.35" customHeight="1">
      <c r="A20" s="282">
        <v>8</v>
      </c>
      <c r="B20" s="282">
        <v>7</v>
      </c>
      <c r="C20" s="288" t="s">
        <v>447</v>
      </c>
      <c r="D20" s="287">
        <v>9353</v>
      </c>
      <c r="E20" s="286">
        <v>18725</v>
      </c>
      <c r="F20" s="291">
        <f>(D20-E20)/E20</f>
        <v>-0.50050734312416556</v>
      </c>
      <c r="G20" s="287">
        <v>1712</v>
      </c>
      <c r="H20" s="286" t="s">
        <v>30</v>
      </c>
      <c r="I20" s="286" t="s">
        <v>30</v>
      </c>
      <c r="J20" s="286">
        <v>18</v>
      </c>
      <c r="K20" s="286">
        <v>2</v>
      </c>
      <c r="L20" s="287">
        <v>33604</v>
      </c>
      <c r="M20" s="287">
        <v>5726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4"/>
      <c r="X20" s="8"/>
      <c r="Y20" s="295"/>
      <c r="Z20" s="278"/>
      <c r="AA20" s="295"/>
      <c r="AB20" s="278"/>
    </row>
    <row r="21" spans="1:28" ht="25.35" customHeight="1">
      <c r="A21" s="282">
        <v>9</v>
      </c>
      <c r="B21" s="282">
        <v>6</v>
      </c>
      <c r="C21" s="288" t="s">
        <v>367</v>
      </c>
      <c r="D21" s="287">
        <v>8451.66</v>
      </c>
      <c r="E21" s="287">
        <v>18798.52</v>
      </c>
      <c r="F21" s="291">
        <f>(D21-E21)/E21</f>
        <v>-0.5504082236261153</v>
      </c>
      <c r="G21" s="287">
        <v>1261</v>
      </c>
      <c r="H21" s="286">
        <v>48</v>
      </c>
      <c r="I21" s="286">
        <f>G21/H21</f>
        <v>26.270833333333332</v>
      </c>
      <c r="J21" s="286">
        <v>9</v>
      </c>
      <c r="K21" s="286">
        <v>9</v>
      </c>
      <c r="L21" s="287">
        <v>616184</v>
      </c>
      <c r="M21" s="287">
        <v>88723</v>
      </c>
      <c r="N21" s="284">
        <v>44526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457</v>
      </c>
      <c r="D22" s="287">
        <v>7462.4800000000005</v>
      </c>
      <c r="E22" s="286" t="s">
        <v>30</v>
      </c>
      <c r="F22" s="286" t="s">
        <v>30</v>
      </c>
      <c r="G22" s="287">
        <v>1131</v>
      </c>
      <c r="H22" s="286">
        <v>106</v>
      </c>
      <c r="I22" s="286">
        <f>G22/H22</f>
        <v>10.669811320754716</v>
      </c>
      <c r="J22" s="286">
        <v>17</v>
      </c>
      <c r="K22" s="286">
        <v>1</v>
      </c>
      <c r="L22" s="287">
        <v>7462.48</v>
      </c>
      <c r="M22" s="287">
        <v>1131</v>
      </c>
      <c r="N22" s="284">
        <v>44582</v>
      </c>
      <c r="O22" s="283" t="s">
        <v>43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7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177567.16</v>
      </c>
      <c r="E23" s="280">
        <v>325142.12999999995</v>
      </c>
      <c r="F23" s="108">
        <f t="shared" ref="F23" si="1">(D23-E23)/E23</f>
        <v>-0.45387833929734039</v>
      </c>
      <c r="G23" s="280">
        <f t="shared" ref="G23" si="2">SUM(G13:G22)</f>
        <v>28110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28" ht="25.35" customHeight="1">
      <c r="A25" s="282">
        <v>11</v>
      </c>
      <c r="B25" s="282" t="s">
        <v>67</v>
      </c>
      <c r="C25" s="288" t="s">
        <v>456</v>
      </c>
      <c r="D25" s="287">
        <v>7163.6</v>
      </c>
      <c r="E25" s="286" t="s">
        <v>30</v>
      </c>
      <c r="F25" s="286" t="s">
        <v>30</v>
      </c>
      <c r="G25" s="287">
        <v>1481</v>
      </c>
      <c r="H25" s="286">
        <v>192</v>
      </c>
      <c r="I25" s="286">
        <f>G25/H25</f>
        <v>7.713541666666667</v>
      </c>
      <c r="J25" s="286">
        <v>16</v>
      </c>
      <c r="K25" s="286">
        <v>1</v>
      </c>
      <c r="L25" s="287">
        <v>7163.6</v>
      </c>
      <c r="M25" s="287">
        <v>1481</v>
      </c>
      <c r="N25" s="284">
        <v>44582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94"/>
      <c r="X25" s="278"/>
      <c r="Y25" s="8"/>
      <c r="Z25" s="295"/>
      <c r="AA25" s="295"/>
      <c r="AB25" s="278"/>
    </row>
    <row r="26" spans="1:28" ht="25.35" customHeight="1">
      <c r="A26" s="282">
        <v>12</v>
      </c>
      <c r="B26" s="282">
        <v>9</v>
      </c>
      <c r="C26" s="288" t="s">
        <v>440</v>
      </c>
      <c r="D26" s="287">
        <v>5508.67</v>
      </c>
      <c r="E26" s="286">
        <v>12793.18</v>
      </c>
      <c r="F26" s="291">
        <f>(D26-E26)/E26</f>
        <v>-0.56940573024064389</v>
      </c>
      <c r="G26" s="287">
        <v>822</v>
      </c>
      <c r="H26" s="286">
        <v>37</v>
      </c>
      <c r="I26" s="286">
        <f>G26/H26</f>
        <v>22.216216216216218</v>
      </c>
      <c r="J26" s="286">
        <v>6</v>
      </c>
      <c r="K26" s="286">
        <v>3</v>
      </c>
      <c r="L26" s="287">
        <v>39080</v>
      </c>
      <c r="M26" s="287">
        <v>5645</v>
      </c>
      <c r="N26" s="284">
        <v>44568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8"/>
      <c r="Z26" s="295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458</v>
      </c>
      <c r="D27" s="287">
        <v>4555</v>
      </c>
      <c r="E27" s="286" t="s">
        <v>30</v>
      </c>
      <c r="F27" s="286" t="s">
        <v>30</v>
      </c>
      <c r="G27" s="287">
        <v>748</v>
      </c>
      <c r="H27" s="286" t="s">
        <v>30</v>
      </c>
      <c r="I27" s="286" t="s">
        <v>30</v>
      </c>
      <c r="J27" s="286">
        <v>6</v>
      </c>
      <c r="K27" s="286">
        <v>1</v>
      </c>
      <c r="L27" s="287">
        <v>4555</v>
      </c>
      <c r="M27" s="287">
        <v>748</v>
      </c>
      <c r="N27" s="284">
        <v>44582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78"/>
      <c r="X27" s="295"/>
      <c r="Y27" s="295"/>
      <c r="Z27" s="8"/>
      <c r="AA27" s="294"/>
      <c r="AB27" s="278"/>
    </row>
    <row r="28" spans="1:28" ht="25.35" customHeight="1">
      <c r="A28" s="282">
        <v>14</v>
      </c>
      <c r="B28" s="282">
        <v>8</v>
      </c>
      <c r="C28" s="288" t="s">
        <v>453</v>
      </c>
      <c r="D28" s="287">
        <v>4225</v>
      </c>
      <c r="E28" s="286">
        <v>16885</v>
      </c>
      <c r="F28" s="291">
        <f t="shared" ref="F28:F35" si="3">(D28-E28)/E28</f>
        <v>-0.74977790938702993</v>
      </c>
      <c r="G28" s="287">
        <v>904</v>
      </c>
      <c r="H28" s="286" t="s">
        <v>30</v>
      </c>
      <c r="I28" s="286" t="s">
        <v>30</v>
      </c>
      <c r="J28" s="286">
        <v>15</v>
      </c>
      <c r="K28" s="286">
        <v>2</v>
      </c>
      <c r="L28" s="287">
        <v>21110</v>
      </c>
      <c r="M28" s="287">
        <v>4465</v>
      </c>
      <c r="N28" s="284">
        <v>44575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294"/>
      <c r="X28" s="278"/>
      <c r="Y28" s="294"/>
      <c r="Z28" s="295"/>
      <c r="AA28" s="295"/>
      <c r="AB28" s="278"/>
    </row>
    <row r="29" spans="1:28" ht="25.35" customHeight="1">
      <c r="A29" s="282">
        <v>15</v>
      </c>
      <c r="B29" s="282">
        <v>10</v>
      </c>
      <c r="C29" s="288" t="s">
        <v>446</v>
      </c>
      <c r="D29" s="287">
        <v>2308.27</v>
      </c>
      <c r="E29" s="286">
        <v>10549.23</v>
      </c>
      <c r="F29" s="291">
        <f t="shared" si="3"/>
        <v>-0.78119066510067559</v>
      </c>
      <c r="G29" s="287">
        <v>344</v>
      </c>
      <c r="H29" s="286">
        <v>44</v>
      </c>
      <c r="I29" s="286">
        <f t="shared" ref="I29:I34" si="4">G29/H29</f>
        <v>7.8181818181818183</v>
      </c>
      <c r="J29" s="286">
        <v>7</v>
      </c>
      <c r="K29" s="286">
        <v>2</v>
      </c>
      <c r="L29" s="287">
        <v>13514.2</v>
      </c>
      <c r="M29" s="287">
        <v>2092</v>
      </c>
      <c r="N29" s="284">
        <v>44575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4"/>
      <c r="Z29" s="295"/>
      <c r="AA29" s="295"/>
      <c r="AB29" s="278"/>
    </row>
    <row r="30" spans="1:28" ht="25.35" customHeight="1">
      <c r="A30" s="282">
        <v>16</v>
      </c>
      <c r="B30" s="282">
        <v>12</v>
      </c>
      <c r="C30" s="288" t="s">
        <v>417</v>
      </c>
      <c r="D30" s="287">
        <v>2228.38</v>
      </c>
      <c r="E30" s="287">
        <v>7303.6</v>
      </c>
      <c r="F30" s="291">
        <f t="shared" si="3"/>
        <v>-0.69489292951421222</v>
      </c>
      <c r="G30" s="287">
        <v>321</v>
      </c>
      <c r="H30" s="286">
        <v>13</v>
      </c>
      <c r="I30" s="286">
        <f t="shared" si="4"/>
        <v>24.692307692307693</v>
      </c>
      <c r="J30" s="286">
        <v>3</v>
      </c>
      <c r="K30" s="286">
        <v>5</v>
      </c>
      <c r="L30" s="287">
        <v>189509.26</v>
      </c>
      <c r="M30" s="287">
        <v>28028</v>
      </c>
      <c r="N30" s="284">
        <v>44554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8"/>
      <c r="X30" s="278"/>
      <c r="Y30" s="294"/>
      <c r="Z30" s="295"/>
      <c r="AA30" s="295"/>
      <c r="AB30" s="278"/>
    </row>
    <row r="31" spans="1:28" ht="25.35" customHeight="1">
      <c r="A31" s="282">
        <v>17</v>
      </c>
      <c r="B31" s="282">
        <v>11</v>
      </c>
      <c r="C31" s="288" t="s">
        <v>428</v>
      </c>
      <c r="D31" s="287">
        <v>2224.4499999999998</v>
      </c>
      <c r="E31" s="286">
        <v>8008.15</v>
      </c>
      <c r="F31" s="291">
        <f t="shared" si="3"/>
        <v>-0.7222267315172668</v>
      </c>
      <c r="G31" s="287">
        <v>351</v>
      </c>
      <c r="H31" s="286">
        <v>17</v>
      </c>
      <c r="I31" s="286">
        <f t="shared" si="4"/>
        <v>20.647058823529413</v>
      </c>
      <c r="J31" s="286">
        <v>2</v>
      </c>
      <c r="K31" s="286">
        <v>4</v>
      </c>
      <c r="L31" s="287">
        <v>58797</v>
      </c>
      <c r="M31" s="287">
        <v>8970</v>
      </c>
      <c r="N31" s="284">
        <v>44561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8"/>
      <c r="X31" s="278"/>
      <c r="Y31" s="294"/>
      <c r="Z31" s="295"/>
      <c r="AA31" s="295"/>
      <c r="AB31" s="278"/>
    </row>
    <row r="32" spans="1:28" ht="25.35" customHeight="1">
      <c r="A32" s="282">
        <v>18</v>
      </c>
      <c r="B32" s="282" t="s">
        <v>40</v>
      </c>
      <c r="C32" s="288" t="s">
        <v>465</v>
      </c>
      <c r="D32" s="287">
        <v>1654.5</v>
      </c>
      <c r="E32" s="286" t="s">
        <v>30</v>
      </c>
      <c r="F32" s="286" t="s">
        <v>30</v>
      </c>
      <c r="G32" s="287">
        <v>244</v>
      </c>
      <c r="H32" s="286">
        <v>4</v>
      </c>
      <c r="I32" s="286">
        <f t="shared" si="4"/>
        <v>61</v>
      </c>
      <c r="J32" s="286">
        <v>4</v>
      </c>
      <c r="K32" s="286">
        <v>0</v>
      </c>
      <c r="L32" s="287">
        <v>1654.5</v>
      </c>
      <c r="M32" s="287">
        <v>244</v>
      </c>
      <c r="N32" s="284" t="s">
        <v>190</v>
      </c>
      <c r="O32" s="283" t="s">
        <v>59</v>
      </c>
      <c r="P32" s="279"/>
      <c r="Q32" s="293"/>
      <c r="R32" s="293"/>
      <c r="S32" s="293"/>
      <c r="T32" s="293"/>
      <c r="U32" s="294"/>
      <c r="V32" s="294"/>
      <c r="W32" s="8"/>
      <c r="X32" s="278"/>
      <c r="Y32" s="294"/>
      <c r="Z32" s="295"/>
      <c r="AA32" s="295"/>
      <c r="AB32" s="278"/>
    </row>
    <row r="33" spans="1:28" ht="25.35" customHeight="1">
      <c r="A33" s="282">
        <v>19</v>
      </c>
      <c r="B33" s="282">
        <v>14</v>
      </c>
      <c r="C33" s="288" t="s">
        <v>368</v>
      </c>
      <c r="D33" s="287">
        <v>1561.67</v>
      </c>
      <c r="E33" s="287">
        <v>2092.62</v>
      </c>
      <c r="F33" s="291">
        <f t="shared" si="3"/>
        <v>-0.25372499546023636</v>
      </c>
      <c r="G33" s="287">
        <v>298</v>
      </c>
      <c r="H33" s="286">
        <v>10</v>
      </c>
      <c r="I33" s="286">
        <f t="shared" si="4"/>
        <v>29.8</v>
      </c>
      <c r="J33" s="286">
        <v>2</v>
      </c>
      <c r="K33" s="286">
        <v>9</v>
      </c>
      <c r="L33" s="287">
        <v>182548</v>
      </c>
      <c r="M33" s="287">
        <v>36503</v>
      </c>
      <c r="N33" s="284">
        <v>44526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8"/>
      <c r="X33" s="278"/>
      <c r="Y33" s="294"/>
      <c r="Z33" s="295"/>
      <c r="AA33" s="295"/>
      <c r="AB33" s="278"/>
    </row>
    <row r="34" spans="1:28" ht="25.35" customHeight="1">
      <c r="A34" s="282">
        <v>20</v>
      </c>
      <c r="B34" s="282">
        <v>15</v>
      </c>
      <c r="C34" s="288" t="s">
        <v>286</v>
      </c>
      <c r="D34" s="287">
        <v>1005</v>
      </c>
      <c r="E34" s="287">
        <v>1394.5</v>
      </c>
      <c r="F34" s="291">
        <f t="shared" si="3"/>
        <v>-0.27931158121190391</v>
      </c>
      <c r="G34" s="287">
        <v>159</v>
      </c>
      <c r="H34" s="286">
        <v>6</v>
      </c>
      <c r="I34" s="286">
        <f t="shared" si="4"/>
        <v>26.5</v>
      </c>
      <c r="J34" s="286">
        <v>3</v>
      </c>
      <c r="K34" s="286">
        <v>19</v>
      </c>
      <c r="L34" s="287">
        <v>152748</v>
      </c>
      <c r="M34" s="287">
        <v>27001</v>
      </c>
      <c r="N34" s="284">
        <v>44456</v>
      </c>
      <c r="O34" s="283" t="s">
        <v>287</v>
      </c>
      <c r="P34" s="279"/>
      <c r="Q34" s="293"/>
      <c r="R34" s="293"/>
      <c r="S34" s="293"/>
      <c r="T34" s="293"/>
      <c r="U34" s="293"/>
      <c r="V34" s="294"/>
      <c r="W34" s="294"/>
      <c r="X34" s="278"/>
      <c r="Y34" s="295"/>
      <c r="AA34" s="295"/>
    </row>
    <row r="35" spans="1:28" ht="25.2" customHeight="1">
      <c r="A35" s="248"/>
      <c r="B35" s="248"/>
      <c r="C35" s="266" t="s">
        <v>85</v>
      </c>
      <c r="D35" s="280">
        <f>SUM(D23:D34)</f>
        <v>210001.70000000004</v>
      </c>
      <c r="E35" s="280">
        <v>353960.76999999996</v>
      </c>
      <c r="F35" s="108">
        <f t="shared" si="3"/>
        <v>-0.40670911072998267</v>
      </c>
      <c r="G35" s="280">
        <f>SUM(G23:G34)</f>
        <v>33782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13</v>
      </c>
      <c r="C37" s="288" t="s">
        <v>431</v>
      </c>
      <c r="D37" s="287">
        <v>994.5</v>
      </c>
      <c r="E37" s="286">
        <v>6774.84</v>
      </c>
      <c r="F37" s="291">
        <f>(D37-E37)/E37</f>
        <v>-0.85320686540198731</v>
      </c>
      <c r="G37" s="287">
        <v>194</v>
      </c>
      <c r="H37" s="286">
        <v>22</v>
      </c>
      <c r="I37" s="286">
        <f>G37/H37</f>
        <v>8.8181818181818183</v>
      </c>
      <c r="J37" s="286">
        <v>8</v>
      </c>
      <c r="K37" s="286">
        <v>4</v>
      </c>
      <c r="L37" s="287">
        <v>57619.91</v>
      </c>
      <c r="M37" s="287">
        <v>11860</v>
      </c>
      <c r="N37" s="284">
        <v>44561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8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482</v>
      </c>
      <c r="D38" s="287">
        <v>472</v>
      </c>
      <c r="E38" s="286">
        <v>750</v>
      </c>
      <c r="F38" s="291">
        <f t="shared" ref="F38:F45" si="5">(D38-E38)/E38</f>
        <v>-0.37066666666666664</v>
      </c>
      <c r="G38" s="287">
        <v>72</v>
      </c>
      <c r="H38" s="286">
        <v>3</v>
      </c>
      <c r="I38" s="286">
        <f t="shared" ref="I38:I44" si="6">G38/H38</f>
        <v>24</v>
      </c>
      <c r="J38" s="286">
        <v>2</v>
      </c>
      <c r="K38" s="286">
        <v>4</v>
      </c>
      <c r="L38" s="287">
        <v>7203</v>
      </c>
      <c r="M38" s="287">
        <v>1365</v>
      </c>
      <c r="N38" s="284">
        <v>44561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14">
        <v>16</v>
      </c>
      <c r="C39" s="288" t="s">
        <v>390</v>
      </c>
      <c r="D39" s="287">
        <v>438</v>
      </c>
      <c r="E39" s="286">
        <v>892</v>
      </c>
      <c r="F39" s="291">
        <f t="shared" si="5"/>
        <v>-0.50896860986547088</v>
      </c>
      <c r="G39" s="287">
        <v>101</v>
      </c>
      <c r="H39" s="286">
        <v>3</v>
      </c>
      <c r="I39" s="286">
        <f t="shared" si="6"/>
        <v>33.666666666666664</v>
      </c>
      <c r="J39" s="286">
        <v>2</v>
      </c>
      <c r="K39" s="286">
        <v>8</v>
      </c>
      <c r="L39" s="287">
        <v>10068</v>
      </c>
      <c r="M39" s="287">
        <v>2081</v>
      </c>
      <c r="N39" s="284">
        <v>44533</v>
      </c>
      <c r="O39" s="283" t="s">
        <v>59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  <c r="AA39" s="8"/>
      <c r="AB39" s="278"/>
    </row>
    <row r="40" spans="1:28" ht="25.35" customHeight="1">
      <c r="A40" s="282">
        <v>24</v>
      </c>
      <c r="B40" s="282">
        <v>19</v>
      </c>
      <c r="C40" s="288" t="s">
        <v>360</v>
      </c>
      <c r="D40" s="287">
        <v>322</v>
      </c>
      <c r="E40" s="287">
        <v>472.13</v>
      </c>
      <c r="F40" s="291">
        <f t="shared" si="5"/>
        <v>-0.31798445343443543</v>
      </c>
      <c r="G40" s="287">
        <v>51</v>
      </c>
      <c r="H40" s="286">
        <v>3</v>
      </c>
      <c r="I40" s="286">
        <f t="shared" si="6"/>
        <v>17</v>
      </c>
      <c r="J40" s="286">
        <v>1</v>
      </c>
      <c r="K40" s="286">
        <v>10</v>
      </c>
      <c r="L40" s="287">
        <v>29026.25</v>
      </c>
      <c r="M40" s="287">
        <v>5138</v>
      </c>
      <c r="N40" s="284">
        <v>44519</v>
      </c>
      <c r="O40" s="283" t="s">
        <v>361</v>
      </c>
      <c r="P40" s="78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82">
        <v>25</v>
      </c>
      <c r="C41" s="288" t="s">
        <v>389</v>
      </c>
      <c r="D41" s="287">
        <v>216.1</v>
      </c>
      <c r="E41" s="287">
        <v>186</v>
      </c>
      <c r="F41" s="291">
        <f t="shared" si="5"/>
        <v>0.16182795698924729</v>
      </c>
      <c r="G41" s="287">
        <v>35</v>
      </c>
      <c r="H41" s="286">
        <v>4</v>
      </c>
      <c r="I41" s="286">
        <f t="shared" si="6"/>
        <v>8.75</v>
      </c>
      <c r="J41" s="286">
        <v>2</v>
      </c>
      <c r="K41" s="286">
        <v>8</v>
      </c>
      <c r="L41" s="287">
        <v>10404.41</v>
      </c>
      <c r="M41" s="287">
        <v>1859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3"/>
      <c r="V41" s="293"/>
      <c r="W41" s="293"/>
      <c r="X41" s="293"/>
      <c r="Y41" s="294"/>
      <c r="Z41" s="295"/>
      <c r="AA41" s="295"/>
      <c r="AB41" s="278"/>
    </row>
    <row r="42" spans="1:28" ht="25.35" customHeight="1">
      <c r="A42" s="282">
        <v>26</v>
      </c>
      <c r="B42" s="91">
        <v>28</v>
      </c>
      <c r="C42" s="288" t="s">
        <v>423</v>
      </c>
      <c r="D42" s="287">
        <v>195.5</v>
      </c>
      <c r="E42" s="287">
        <v>100</v>
      </c>
      <c r="F42" s="291">
        <f t="shared" si="5"/>
        <v>0.95499999999999996</v>
      </c>
      <c r="G42" s="287">
        <v>41</v>
      </c>
      <c r="H42" s="286">
        <v>4</v>
      </c>
      <c r="I42" s="286">
        <f t="shared" si="6"/>
        <v>10.25</v>
      </c>
      <c r="J42" s="286">
        <v>4</v>
      </c>
      <c r="K42" s="286">
        <v>5</v>
      </c>
      <c r="L42" s="287">
        <v>3654.5</v>
      </c>
      <c r="M42" s="287">
        <v>810</v>
      </c>
      <c r="N42" s="284">
        <v>44554</v>
      </c>
      <c r="O42" s="283" t="s">
        <v>56</v>
      </c>
      <c r="P42" s="279"/>
      <c r="Q42" s="293"/>
      <c r="R42" s="293"/>
      <c r="S42" s="293"/>
      <c r="T42" s="293"/>
      <c r="U42" s="293"/>
      <c r="V42" s="293"/>
      <c r="W42" s="293"/>
      <c r="X42" s="278"/>
      <c r="Y42" s="295"/>
      <c r="Z42" s="295"/>
      <c r="AA42" s="8"/>
      <c r="AB42" s="278"/>
    </row>
    <row r="43" spans="1:28" ht="25.35" customHeight="1">
      <c r="A43" s="282">
        <v>27</v>
      </c>
      <c r="B43" s="282">
        <v>20</v>
      </c>
      <c r="C43" s="288" t="s">
        <v>481</v>
      </c>
      <c r="D43" s="287">
        <v>139</v>
      </c>
      <c r="E43" s="287">
        <v>418.5</v>
      </c>
      <c r="F43" s="291">
        <f t="shared" si="5"/>
        <v>-0.66786140979689368</v>
      </c>
      <c r="G43" s="287">
        <v>21</v>
      </c>
      <c r="H43" s="286">
        <v>1</v>
      </c>
      <c r="I43" s="286">
        <f t="shared" si="6"/>
        <v>21</v>
      </c>
      <c r="J43" s="286">
        <v>1</v>
      </c>
      <c r="K43" s="286">
        <v>11</v>
      </c>
      <c r="L43" s="287">
        <v>46150</v>
      </c>
      <c r="M43" s="287">
        <v>7800</v>
      </c>
      <c r="N43" s="284">
        <v>44512</v>
      </c>
      <c r="O43" s="283" t="s">
        <v>33</v>
      </c>
      <c r="P43" s="279"/>
      <c r="Q43" s="293"/>
      <c r="R43" s="293"/>
      <c r="S43" s="293"/>
      <c r="T43" s="295"/>
      <c r="U43" s="295"/>
      <c r="V43" s="294"/>
      <c r="W43" s="295"/>
      <c r="X43" s="294"/>
      <c r="Y43" s="278"/>
      <c r="Z43" s="8"/>
      <c r="AA43" s="295"/>
      <c r="AB43" s="278"/>
    </row>
    <row r="44" spans="1:28" ht="25.35" customHeight="1">
      <c r="A44" s="282">
        <v>28</v>
      </c>
      <c r="B44" s="282">
        <v>24</v>
      </c>
      <c r="C44" s="288" t="s">
        <v>443</v>
      </c>
      <c r="D44" s="287">
        <v>114</v>
      </c>
      <c r="E44" s="286">
        <v>249</v>
      </c>
      <c r="F44" s="291">
        <f t="shared" si="5"/>
        <v>-0.54216867469879515</v>
      </c>
      <c r="G44" s="287">
        <v>33</v>
      </c>
      <c r="H44" s="286">
        <v>2</v>
      </c>
      <c r="I44" s="286">
        <f t="shared" si="6"/>
        <v>16.5</v>
      </c>
      <c r="J44" s="286">
        <v>1</v>
      </c>
      <c r="K44" s="286">
        <v>2</v>
      </c>
      <c r="L44" s="287">
        <v>2772</v>
      </c>
      <c r="M44" s="287">
        <v>558</v>
      </c>
      <c r="N44" s="284">
        <v>44568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5"/>
      <c r="Z44" s="8"/>
      <c r="AA44" s="294"/>
      <c r="AB44" s="278"/>
    </row>
    <row r="45" spans="1:28" ht="25.35" customHeight="1">
      <c r="A45" s="282">
        <v>29</v>
      </c>
      <c r="B45" s="214">
        <v>27</v>
      </c>
      <c r="C45" s="288" t="s">
        <v>388</v>
      </c>
      <c r="D45" s="287">
        <v>98</v>
      </c>
      <c r="E45" s="286">
        <v>111</v>
      </c>
      <c r="F45" s="291">
        <f t="shared" si="5"/>
        <v>-0.11711711711711711</v>
      </c>
      <c r="G45" s="287">
        <v>29</v>
      </c>
      <c r="H45" s="286" t="s">
        <v>30</v>
      </c>
      <c r="I45" s="286" t="s">
        <v>30</v>
      </c>
      <c r="J45" s="286">
        <v>1</v>
      </c>
      <c r="K45" s="286" t="s">
        <v>30</v>
      </c>
      <c r="L45" s="287">
        <v>7452</v>
      </c>
      <c r="M45" s="287">
        <v>1634</v>
      </c>
      <c r="N45" s="284">
        <v>44533</v>
      </c>
      <c r="O45" s="283" t="s">
        <v>31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294"/>
      <c r="AA45" s="8"/>
      <c r="AB45" s="278"/>
    </row>
    <row r="46" spans="1:28" ht="25.35" customHeight="1">
      <c r="A46" s="282">
        <v>30</v>
      </c>
      <c r="B46" s="286" t="s">
        <v>30</v>
      </c>
      <c r="C46" s="288" t="s">
        <v>392</v>
      </c>
      <c r="D46" s="287">
        <v>83</v>
      </c>
      <c r="E46" s="286" t="s">
        <v>30</v>
      </c>
      <c r="F46" s="286" t="s">
        <v>30</v>
      </c>
      <c r="G46" s="287">
        <v>23</v>
      </c>
      <c r="H46" s="286">
        <v>1</v>
      </c>
      <c r="I46" s="286">
        <f>G46/H46</f>
        <v>23</v>
      </c>
      <c r="J46" s="286">
        <v>1</v>
      </c>
      <c r="K46" s="286" t="s">
        <v>30</v>
      </c>
      <c r="L46" s="287">
        <v>8076</v>
      </c>
      <c r="M46" s="287">
        <v>1404</v>
      </c>
      <c r="N46" s="284">
        <v>44540</v>
      </c>
      <c r="O46" s="283" t="s">
        <v>32</v>
      </c>
      <c r="P46" s="279"/>
      <c r="R46" s="285"/>
      <c r="T46" s="279"/>
      <c r="U46" s="278"/>
      <c r="V46" s="278"/>
      <c r="W46" s="295"/>
      <c r="X46" s="294"/>
      <c r="Y46" s="295"/>
      <c r="AA46" s="278"/>
    </row>
    <row r="47" spans="1:28" ht="25.2" customHeight="1">
      <c r="A47" s="248"/>
      <c r="B47" s="248"/>
      <c r="C47" s="266" t="s">
        <v>116</v>
      </c>
      <c r="D47" s="280">
        <f>SUM(D35:D46)</f>
        <v>213073.80000000005</v>
      </c>
      <c r="E47" s="280">
        <v>355804.43</v>
      </c>
      <c r="F47" s="108">
        <f>(D47-E47)/E47</f>
        <v>-0.40114910879552551</v>
      </c>
      <c r="G47" s="280">
        <f>SUM(G35:G46)</f>
        <v>34382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32</v>
      </c>
      <c r="C49" s="288" t="s">
        <v>393</v>
      </c>
      <c r="D49" s="287">
        <v>37</v>
      </c>
      <c r="E49" s="287">
        <v>39.799999999999997</v>
      </c>
      <c r="F49" s="291">
        <f>(D49-E49)/E49</f>
        <v>-7.0351758793969779E-2</v>
      </c>
      <c r="G49" s="287">
        <v>15</v>
      </c>
      <c r="H49" s="286">
        <v>1</v>
      </c>
      <c r="I49" s="286">
        <f>G49/H49</f>
        <v>15</v>
      </c>
      <c r="J49" s="286">
        <v>1</v>
      </c>
      <c r="K49" s="286">
        <v>7</v>
      </c>
      <c r="L49" s="287">
        <v>41793.26</v>
      </c>
      <c r="M49" s="287">
        <v>8864</v>
      </c>
      <c r="N49" s="284">
        <v>44540</v>
      </c>
      <c r="O49" s="283" t="s">
        <v>43</v>
      </c>
      <c r="P49" s="279"/>
      <c r="Q49" s="293"/>
      <c r="R49" s="293"/>
      <c r="S49" s="293"/>
      <c r="T49" s="293"/>
      <c r="U49" s="294"/>
      <c r="V49" s="294"/>
      <c r="W49" s="278"/>
      <c r="X49" s="294"/>
      <c r="Y49" s="295"/>
      <c r="Z49" s="295"/>
      <c r="AA49" s="8"/>
      <c r="AB49" s="278"/>
    </row>
    <row r="50" spans="1:28" ht="25.35" customHeight="1">
      <c r="A50" s="282">
        <v>32</v>
      </c>
      <c r="B50" s="120">
        <v>23</v>
      </c>
      <c r="C50" s="288" t="s">
        <v>424</v>
      </c>
      <c r="D50" s="287">
        <v>14</v>
      </c>
      <c r="E50" s="286">
        <v>250</v>
      </c>
      <c r="F50" s="291">
        <f>(D50-E50)/E50</f>
        <v>-0.94399999999999995</v>
      </c>
      <c r="G50" s="287">
        <v>6</v>
      </c>
      <c r="H50" s="286">
        <v>2</v>
      </c>
      <c r="I50" s="286">
        <f>G50/H50</f>
        <v>3</v>
      </c>
      <c r="J50" s="286">
        <v>1</v>
      </c>
      <c r="K50" s="286">
        <v>2</v>
      </c>
      <c r="L50" s="287">
        <v>2408.39</v>
      </c>
      <c r="M50" s="287">
        <v>465</v>
      </c>
      <c r="N50" s="284">
        <v>44554</v>
      </c>
      <c r="O50" s="283" t="s">
        <v>183</v>
      </c>
      <c r="P50" s="279"/>
      <c r="Q50" s="293"/>
      <c r="R50" s="293"/>
      <c r="S50" s="293"/>
      <c r="T50" s="293"/>
      <c r="U50" s="294"/>
      <c r="V50" s="294"/>
      <c r="W50" s="294"/>
      <c r="X50" s="278"/>
      <c r="Z50" s="295"/>
      <c r="AA50" s="295"/>
    </row>
    <row r="51" spans="1:28" ht="25.35" customHeight="1">
      <c r="A51" s="248"/>
      <c r="B51" s="248"/>
      <c r="C51" s="266" t="s">
        <v>117</v>
      </c>
      <c r="D51" s="280">
        <f>SUM(D47:D50)</f>
        <v>213124.80000000005</v>
      </c>
      <c r="E51" s="280">
        <v>355907.73</v>
      </c>
      <c r="F51" s="108">
        <f>(D51-E51)/E51</f>
        <v>-0.401179625966539</v>
      </c>
      <c r="G51" s="280">
        <f t="shared" ref="G51" si="7">SUM(G47:G50)</f>
        <v>34403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4.88671875" style="277" customWidth="1"/>
    <col min="25" max="25" width="12" style="277" bestFit="1" customWidth="1"/>
    <col min="26" max="26" width="10.88671875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450</v>
      </c>
      <c r="F1" s="235"/>
      <c r="G1" s="235"/>
      <c r="H1" s="235"/>
      <c r="I1" s="235"/>
    </row>
    <row r="2" spans="1:28" ht="19.5" customHeight="1">
      <c r="E2" s="235" t="s">
        <v>451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8">
      <c r="A6" s="415"/>
      <c r="B6" s="415"/>
      <c r="C6" s="418"/>
      <c r="D6" s="237" t="s">
        <v>448</v>
      </c>
      <c r="E6" s="237" t="s">
        <v>436</v>
      </c>
      <c r="F6" s="418"/>
      <c r="G6" s="418" t="s">
        <v>448</v>
      </c>
      <c r="H6" s="418"/>
      <c r="I6" s="418"/>
      <c r="J6" s="418"/>
      <c r="K6" s="418"/>
      <c r="L6" s="418"/>
      <c r="M6" s="418"/>
      <c r="N6" s="418"/>
      <c r="O6" s="418"/>
    </row>
    <row r="7" spans="1:28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8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8" ht="15" customHeight="1">
      <c r="A9" s="414"/>
      <c r="B9" s="414"/>
      <c r="C9" s="417" t="s">
        <v>13</v>
      </c>
      <c r="D9" s="321"/>
      <c r="E9" s="321"/>
      <c r="F9" s="417" t="s">
        <v>15</v>
      </c>
      <c r="G9" s="321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8">
      <c r="A10" s="415"/>
      <c r="B10" s="415"/>
      <c r="C10" s="418"/>
      <c r="D10" s="322" t="s">
        <v>449</v>
      </c>
      <c r="E10" s="322" t="s">
        <v>437</v>
      </c>
      <c r="F10" s="418"/>
      <c r="G10" s="322" t="s">
        <v>449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8">
      <c r="A11" s="415"/>
      <c r="B11" s="415"/>
      <c r="C11" s="418"/>
      <c r="D11" s="322" t="s">
        <v>14</v>
      </c>
      <c r="E11" s="237" t="s">
        <v>14</v>
      </c>
      <c r="F11" s="418"/>
      <c r="G11" s="322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8" ht="15.6" customHeight="1" thickBot="1">
      <c r="A12" s="415"/>
      <c r="B12" s="416"/>
      <c r="C12" s="419"/>
      <c r="D12" s="323"/>
      <c r="E12" s="238" t="s">
        <v>2</v>
      </c>
      <c r="F12" s="419"/>
      <c r="G12" s="323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278"/>
      <c r="X12" s="33"/>
      <c r="Y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93771.98</v>
      </c>
      <c r="E13" s="286">
        <v>149529.79000000004</v>
      </c>
      <c r="F13" s="291">
        <f>(D13-E13)/E13</f>
        <v>-0.37288763663748892</v>
      </c>
      <c r="G13" s="287">
        <v>12279</v>
      </c>
      <c r="H13" s="286">
        <v>279</v>
      </c>
      <c r="I13" s="286">
        <f t="shared" ref="I13:I18" si="0">G13/H13</f>
        <v>44.01075268817204</v>
      </c>
      <c r="J13" s="286">
        <v>15</v>
      </c>
      <c r="K13" s="286">
        <v>3</v>
      </c>
      <c r="L13" s="287">
        <v>482420.66</v>
      </c>
      <c r="M13" s="287">
        <v>67917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46779.57</v>
      </c>
      <c r="E14" s="287">
        <v>67792.95</v>
      </c>
      <c r="F14" s="291">
        <f>(D14-E14)/E14</f>
        <v>-0.30996408918626489</v>
      </c>
      <c r="G14" s="287">
        <v>6748</v>
      </c>
      <c r="H14" s="286">
        <v>178</v>
      </c>
      <c r="I14" s="286">
        <f t="shared" si="0"/>
        <v>37.91011235955056</v>
      </c>
      <c r="J14" s="286">
        <v>10</v>
      </c>
      <c r="K14" s="286">
        <v>5</v>
      </c>
      <c r="L14" s="287">
        <v>718325.13</v>
      </c>
      <c r="M14" s="287">
        <v>103916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4"/>
      <c r="Z14" s="295"/>
      <c r="AA14" s="8"/>
      <c r="AB14" s="278"/>
    </row>
    <row r="15" spans="1:28" ht="25.35" customHeight="1">
      <c r="A15" s="282">
        <v>3</v>
      </c>
      <c r="B15" s="282">
        <v>3</v>
      </c>
      <c r="C15" s="288" t="s">
        <v>427</v>
      </c>
      <c r="D15" s="287">
        <v>41511.089999999997</v>
      </c>
      <c r="E15" s="286">
        <v>60408.88</v>
      </c>
      <c r="F15" s="291">
        <f>(D15-E15)/E15</f>
        <v>-0.31283132546076009</v>
      </c>
      <c r="G15" s="287">
        <v>7951</v>
      </c>
      <c r="H15" s="286">
        <v>244</v>
      </c>
      <c r="I15" s="286">
        <f t="shared" si="0"/>
        <v>32.58606557377049</v>
      </c>
      <c r="J15" s="286">
        <v>18</v>
      </c>
      <c r="K15" s="286">
        <v>2</v>
      </c>
      <c r="L15" s="287">
        <v>113829</v>
      </c>
      <c r="M15" s="287">
        <v>22412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28" ht="25.35" customHeight="1">
      <c r="A16" s="282">
        <v>4</v>
      </c>
      <c r="B16" s="282" t="s">
        <v>67</v>
      </c>
      <c r="C16" s="288" t="s">
        <v>452</v>
      </c>
      <c r="D16" s="287">
        <v>39221.19</v>
      </c>
      <c r="E16" s="286" t="s">
        <v>30</v>
      </c>
      <c r="F16" s="286" t="s">
        <v>30</v>
      </c>
      <c r="G16" s="287">
        <v>5542</v>
      </c>
      <c r="H16" s="286">
        <v>208</v>
      </c>
      <c r="I16" s="286">
        <f t="shared" si="0"/>
        <v>26.64423076923077</v>
      </c>
      <c r="J16" s="286">
        <v>15</v>
      </c>
      <c r="K16" s="286">
        <v>1</v>
      </c>
      <c r="L16" s="287">
        <v>39221</v>
      </c>
      <c r="M16" s="287">
        <v>5542</v>
      </c>
      <c r="N16" s="284">
        <v>44575</v>
      </c>
      <c r="O16" s="283" t="s">
        <v>113</v>
      </c>
      <c r="P16" s="279"/>
      <c r="Q16" s="293"/>
      <c r="R16" s="293"/>
      <c r="S16" s="293"/>
      <c r="T16" s="293"/>
      <c r="U16" s="294"/>
      <c r="V16" s="294"/>
      <c r="W16" s="294"/>
      <c r="X16" s="8"/>
      <c r="Y16" s="27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411</v>
      </c>
      <c r="D17" s="287">
        <v>26107.37</v>
      </c>
      <c r="E17" s="287">
        <v>40467.82</v>
      </c>
      <c r="F17" s="291">
        <f>(D17-E17)/E17</f>
        <v>-0.35486097348461076</v>
      </c>
      <c r="G17" s="287">
        <v>4934</v>
      </c>
      <c r="H17" s="286">
        <v>149</v>
      </c>
      <c r="I17" s="286">
        <f t="shared" si="0"/>
        <v>33.114093959731541</v>
      </c>
      <c r="J17" s="286">
        <v>10</v>
      </c>
      <c r="K17" s="286">
        <v>4</v>
      </c>
      <c r="L17" s="287">
        <v>264009</v>
      </c>
      <c r="M17" s="287">
        <v>54046</v>
      </c>
      <c r="N17" s="284">
        <v>44554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294"/>
      <c r="X17" s="8"/>
      <c r="Y17" s="278"/>
      <c r="Z17" s="295"/>
      <c r="AA17" s="295"/>
      <c r="AB17" s="278"/>
    </row>
    <row r="18" spans="1:28" ht="25.35" customHeight="1">
      <c r="A18" s="282">
        <v>6</v>
      </c>
      <c r="B18" s="282">
        <v>5</v>
      </c>
      <c r="C18" s="288" t="s">
        <v>367</v>
      </c>
      <c r="D18" s="287">
        <v>18798.52</v>
      </c>
      <c r="E18" s="287">
        <v>28785.65</v>
      </c>
      <c r="F18" s="291">
        <f>(D18-E18)/E18</f>
        <v>-0.34694821899105982</v>
      </c>
      <c r="G18" s="287">
        <v>2712</v>
      </c>
      <c r="H18" s="286">
        <v>70</v>
      </c>
      <c r="I18" s="286">
        <f t="shared" si="0"/>
        <v>38.74285714285714</v>
      </c>
      <c r="J18" s="286">
        <v>9</v>
      </c>
      <c r="K18" s="286">
        <v>8</v>
      </c>
      <c r="L18" s="287">
        <v>607733</v>
      </c>
      <c r="M18" s="287">
        <v>87462</v>
      </c>
      <c r="N18" s="284">
        <v>44526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8"/>
      <c r="Y18" s="278"/>
      <c r="Z18" s="295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447</v>
      </c>
      <c r="D19" s="287">
        <v>18725</v>
      </c>
      <c r="E19" s="286" t="s">
        <v>30</v>
      </c>
      <c r="F19" s="286" t="s">
        <v>30</v>
      </c>
      <c r="G19" s="287">
        <v>3024</v>
      </c>
      <c r="H19" s="286" t="s">
        <v>30</v>
      </c>
      <c r="I19" s="286" t="s">
        <v>30</v>
      </c>
      <c r="J19" s="286">
        <v>19</v>
      </c>
      <c r="K19" s="286">
        <v>1</v>
      </c>
      <c r="L19" s="287">
        <v>24251</v>
      </c>
      <c r="M19" s="287">
        <v>4014</v>
      </c>
      <c r="N19" s="284">
        <v>44575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4"/>
      <c r="X19" s="8"/>
      <c r="Y19" s="278"/>
      <c r="Z19" s="295"/>
      <c r="AA19" s="295"/>
      <c r="AB19" s="278"/>
    </row>
    <row r="20" spans="1:28" ht="25.35" customHeight="1">
      <c r="A20" s="282">
        <v>8</v>
      </c>
      <c r="B20" s="282" t="s">
        <v>67</v>
      </c>
      <c r="C20" s="288" t="s">
        <v>453</v>
      </c>
      <c r="D20" s="287">
        <v>16885</v>
      </c>
      <c r="E20" s="286" t="s">
        <v>30</v>
      </c>
      <c r="F20" s="286" t="s">
        <v>30</v>
      </c>
      <c r="G20" s="287">
        <v>3561</v>
      </c>
      <c r="H20" s="286" t="s">
        <v>30</v>
      </c>
      <c r="I20" s="286" t="s">
        <v>30</v>
      </c>
      <c r="J20" s="286">
        <v>18</v>
      </c>
      <c r="K20" s="286">
        <v>1</v>
      </c>
      <c r="L20" s="287">
        <v>16885</v>
      </c>
      <c r="M20" s="287">
        <v>3561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78"/>
      <c r="X20" s="295"/>
      <c r="Y20" s="295"/>
      <c r="Z20" s="294"/>
      <c r="AA20" s="8"/>
      <c r="AB20" s="278"/>
    </row>
    <row r="21" spans="1:28" ht="25.35" customHeight="1">
      <c r="A21" s="282">
        <v>9</v>
      </c>
      <c r="B21" s="282">
        <v>6</v>
      </c>
      <c r="C21" s="288" t="s">
        <v>440</v>
      </c>
      <c r="D21" s="287">
        <v>12793.18</v>
      </c>
      <c r="E21" s="286">
        <v>20777.68</v>
      </c>
      <c r="F21" s="291">
        <f>(D21-E21)/E21</f>
        <v>-0.38428255705160536</v>
      </c>
      <c r="G21" s="287">
        <v>1809</v>
      </c>
      <c r="H21" s="286">
        <v>76</v>
      </c>
      <c r="I21" s="286">
        <f>G21/H21</f>
        <v>23.80263157894737</v>
      </c>
      <c r="J21" s="286">
        <v>8</v>
      </c>
      <c r="K21" s="286">
        <v>2</v>
      </c>
      <c r="L21" s="287">
        <v>33571</v>
      </c>
      <c r="M21" s="287">
        <v>4823</v>
      </c>
      <c r="N21" s="284">
        <v>44568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8"/>
      <c r="X21" s="294"/>
      <c r="Y21" s="278"/>
      <c r="Z21" s="295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446</v>
      </c>
      <c r="D22" s="287">
        <v>10549.23</v>
      </c>
      <c r="E22" s="286" t="s">
        <v>30</v>
      </c>
      <c r="F22" s="286" t="s">
        <v>30</v>
      </c>
      <c r="G22" s="287">
        <v>1650</v>
      </c>
      <c r="H22" s="286">
        <v>141</v>
      </c>
      <c r="I22" s="286">
        <f>G22/H22</f>
        <v>11.702127659574469</v>
      </c>
      <c r="J22" s="286">
        <v>13</v>
      </c>
      <c r="K22" s="286">
        <v>1</v>
      </c>
      <c r="L22" s="287">
        <v>11205.93</v>
      </c>
      <c r="M22" s="287">
        <v>1748</v>
      </c>
      <c r="N22" s="284">
        <v>44575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8"/>
      <c r="X22" s="294"/>
      <c r="Y22" s="278"/>
      <c r="Z22" s="295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325142.12999999995</v>
      </c>
      <c r="E23" s="280">
        <v>426079.81000000006</v>
      </c>
      <c r="F23" s="108">
        <f t="shared" ref="F23" si="1">(D23-E23)/E23</f>
        <v>-0.23689852847052315</v>
      </c>
      <c r="G23" s="280">
        <f t="shared" ref="G23" si="2">SUM(G13:G22)</f>
        <v>50210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>
        <v>7</v>
      </c>
      <c r="C25" s="288" t="s">
        <v>428</v>
      </c>
      <c r="D25" s="287">
        <v>8008.15</v>
      </c>
      <c r="E25" s="286">
        <v>18106.93</v>
      </c>
      <c r="F25" s="291">
        <f t="shared" ref="F25:F35" si="3">(D25-E25)/E25</f>
        <v>-0.5577301066497744</v>
      </c>
      <c r="G25" s="287">
        <v>1186</v>
      </c>
      <c r="H25" s="286">
        <v>48</v>
      </c>
      <c r="I25" s="286">
        <f t="shared" ref="I25:I34" si="4">G25/H25</f>
        <v>24.708333333333332</v>
      </c>
      <c r="J25" s="286">
        <v>5</v>
      </c>
      <c r="K25" s="286">
        <v>3</v>
      </c>
      <c r="L25" s="287">
        <v>56572</v>
      </c>
      <c r="M25" s="287">
        <v>8619</v>
      </c>
      <c r="N25" s="284">
        <v>44561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8"/>
      <c r="X25" s="294"/>
      <c r="Y25" s="278"/>
      <c r="Z25" s="295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417</v>
      </c>
      <c r="D26" s="287">
        <v>7303.6</v>
      </c>
      <c r="E26" s="287">
        <v>17626.939999999999</v>
      </c>
      <c r="F26" s="291">
        <f t="shared" si="3"/>
        <v>-0.58565695463875178</v>
      </c>
      <c r="G26" s="287">
        <v>1065</v>
      </c>
      <c r="H26" s="286">
        <v>39</v>
      </c>
      <c r="I26" s="286">
        <f t="shared" si="4"/>
        <v>27.307692307692307</v>
      </c>
      <c r="J26" s="286">
        <v>7</v>
      </c>
      <c r="K26" s="286">
        <v>4</v>
      </c>
      <c r="L26" s="287">
        <v>187280.87</v>
      </c>
      <c r="M26" s="287">
        <v>27707</v>
      </c>
      <c r="N26" s="284">
        <v>44554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8"/>
      <c r="X26" s="294"/>
      <c r="Y26" s="278"/>
      <c r="Z26" s="295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431</v>
      </c>
      <c r="D27" s="287">
        <v>6774.84</v>
      </c>
      <c r="E27" s="286">
        <v>14803.3</v>
      </c>
      <c r="F27" s="291">
        <f t="shared" si="3"/>
        <v>-0.54234258577479344</v>
      </c>
      <c r="G27" s="287">
        <v>1327</v>
      </c>
      <c r="H27" s="286">
        <v>70</v>
      </c>
      <c r="I27" s="286">
        <f t="shared" si="4"/>
        <v>18.957142857142856</v>
      </c>
      <c r="J27" s="286">
        <v>15</v>
      </c>
      <c r="K27" s="286">
        <v>3</v>
      </c>
      <c r="L27" s="287">
        <v>57619.91</v>
      </c>
      <c r="M27" s="287">
        <v>11860</v>
      </c>
      <c r="N27" s="284">
        <v>44561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8"/>
      <c r="X27" s="294"/>
      <c r="Y27" s="278"/>
      <c r="Z27" s="295"/>
      <c r="AA27" s="295"/>
      <c r="AB27" s="278"/>
    </row>
    <row r="28" spans="1:28" ht="25.35" customHeight="1">
      <c r="A28" s="282">
        <v>14</v>
      </c>
      <c r="B28" s="282">
        <v>12</v>
      </c>
      <c r="C28" s="288" t="s">
        <v>368</v>
      </c>
      <c r="D28" s="287">
        <v>2092.62</v>
      </c>
      <c r="E28" s="287">
        <v>3840.26</v>
      </c>
      <c r="F28" s="291">
        <f t="shared" si="3"/>
        <v>-0.45508377036971459</v>
      </c>
      <c r="G28" s="287">
        <v>405</v>
      </c>
      <c r="H28" s="286">
        <v>11</v>
      </c>
      <c r="I28" s="286">
        <f t="shared" si="4"/>
        <v>36.81818181818182</v>
      </c>
      <c r="J28" s="286">
        <v>3</v>
      </c>
      <c r="K28" s="286">
        <v>8</v>
      </c>
      <c r="L28" s="287">
        <v>180986</v>
      </c>
      <c r="M28" s="287">
        <v>36205</v>
      </c>
      <c r="N28" s="284">
        <v>44526</v>
      </c>
      <c r="O28" s="283" t="s">
        <v>32</v>
      </c>
      <c r="P28" s="279"/>
      <c r="Q28" s="293"/>
      <c r="R28" s="293"/>
      <c r="S28" s="293"/>
      <c r="T28" s="293"/>
      <c r="U28" s="293"/>
      <c r="V28" s="294"/>
      <c r="W28" s="294"/>
      <c r="X28" s="295"/>
      <c r="Y28" s="278"/>
      <c r="Z28" s="295"/>
    </row>
    <row r="29" spans="1:28" ht="25.35" customHeight="1">
      <c r="A29" s="282">
        <v>15</v>
      </c>
      <c r="B29" s="282">
        <v>15</v>
      </c>
      <c r="C29" s="288" t="s">
        <v>286</v>
      </c>
      <c r="D29" s="287">
        <v>1394.5</v>
      </c>
      <c r="E29" s="287">
        <v>2022</v>
      </c>
      <c r="F29" s="291">
        <f t="shared" si="3"/>
        <v>-0.31033630069238377</v>
      </c>
      <c r="G29" s="287">
        <v>233</v>
      </c>
      <c r="H29" s="286">
        <v>4</v>
      </c>
      <c r="I29" s="286">
        <f t="shared" si="4"/>
        <v>58.25</v>
      </c>
      <c r="J29" s="286">
        <v>1</v>
      </c>
      <c r="K29" s="286">
        <v>18</v>
      </c>
      <c r="L29" s="287">
        <v>151161</v>
      </c>
      <c r="M29" s="287">
        <v>26748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78"/>
      <c r="Z29" s="295"/>
      <c r="AA29" s="295"/>
      <c r="AB29" s="278"/>
    </row>
    <row r="30" spans="1:28" ht="25.35" customHeight="1">
      <c r="A30" s="282">
        <v>16</v>
      </c>
      <c r="B30" s="120">
        <v>21</v>
      </c>
      <c r="C30" s="288" t="s">
        <v>390</v>
      </c>
      <c r="D30" s="287">
        <v>892</v>
      </c>
      <c r="E30" s="286">
        <v>647</v>
      </c>
      <c r="F30" s="291">
        <f t="shared" si="3"/>
        <v>0.37867078825347761</v>
      </c>
      <c r="G30" s="287">
        <v>168</v>
      </c>
      <c r="H30" s="286">
        <v>4</v>
      </c>
      <c r="I30" s="286">
        <f t="shared" si="4"/>
        <v>42</v>
      </c>
      <c r="J30" s="286">
        <v>2</v>
      </c>
      <c r="K30" s="286">
        <v>7</v>
      </c>
      <c r="L30" s="287">
        <v>9630</v>
      </c>
      <c r="M30" s="287">
        <v>1980</v>
      </c>
      <c r="N30" s="284">
        <v>44533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8"/>
      <c r="X30" s="294"/>
      <c r="Y30" s="278"/>
      <c r="Z30" s="295"/>
      <c r="AA30" s="295"/>
      <c r="AB30" s="278"/>
    </row>
    <row r="31" spans="1:28" ht="25.35" customHeight="1">
      <c r="A31" s="282">
        <v>17</v>
      </c>
      <c r="B31" s="282">
        <v>16</v>
      </c>
      <c r="C31" s="288" t="s">
        <v>482</v>
      </c>
      <c r="D31" s="287">
        <v>750</v>
      </c>
      <c r="E31" s="286">
        <v>1127</v>
      </c>
      <c r="F31" s="291">
        <f t="shared" si="3"/>
        <v>-0.33451641526175685</v>
      </c>
      <c r="G31" s="287">
        <v>137</v>
      </c>
      <c r="H31" s="286">
        <v>6</v>
      </c>
      <c r="I31" s="286">
        <f t="shared" si="4"/>
        <v>22.833333333333332</v>
      </c>
      <c r="J31" s="286">
        <v>2</v>
      </c>
      <c r="K31" s="286">
        <v>3</v>
      </c>
      <c r="L31" s="287">
        <v>6731</v>
      </c>
      <c r="M31" s="287">
        <v>1293</v>
      </c>
      <c r="N31" s="284">
        <v>44561</v>
      </c>
      <c r="O31" s="283" t="s">
        <v>59</v>
      </c>
      <c r="P31" s="78"/>
      <c r="Q31" s="293"/>
      <c r="R31" s="293"/>
      <c r="S31" s="293"/>
      <c r="T31" s="293"/>
      <c r="U31" s="294"/>
      <c r="V31" s="294"/>
      <c r="W31" s="8"/>
      <c r="X31" s="294"/>
      <c r="Y31" s="278"/>
      <c r="Z31" s="295"/>
      <c r="AA31" s="295"/>
      <c r="AB31" s="278"/>
    </row>
    <row r="32" spans="1:28" ht="25.35" customHeight="1">
      <c r="A32" s="282">
        <v>18</v>
      </c>
      <c r="B32" s="282">
        <v>10</v>
      </c>
      <c r="C32" s="288" t="s">
        <v>441</v>
      </c>
      <c r="D32" s="287">
        <v>712.3</v>
      </c>
      <c r="E32" s="286">
        <v>7779.87</v>
      </c>
      <c r="F32" s="291">
        <f t="shared" si="3"/>
        <v>-0.90844320020771552</v>
      </c>
      <c r="G32" s="287">
        <v>149</v>
      </c>
      <c r="H32" s="286">
        <v>10</v>
      </c>
      <c r="I32" s="286">
        <f t="shared" si="4"/>
        <v>14.9</v>
      </c>
      <c r="J32" s="286">
        <v>3</v>
      </c>
      <c r="K32" s="286">
        <v>2</v>
      </c>
      <c r="L32" s="287">
        <v>8492.17</v>
      </c>
      <c r="M32" s="287">
        <v>1464</v>
      </c>
      <c r="N32" s="284">
        <v>44568</v>
      </c>
      <c r="O32" s="283" t="s">
        <v>442</v>
      </c>
      <c r="P32" s="279"/>
      <c r="Q32" s="293"/>
      <c r="R32" s="293"/>
      <c r="S32" s="293"/>
      <c r="T32" s="293"/>
      <c r="U32" s="294"/>
      <c r="V32" s="294"/>
      <c r="W32" s="8"/>
      <c r="X32" s="294"/>
      <c r="Y32" s="278"/>
      <c r="Z32" s="295"/>
      <c r="AA32" s="295"/>
      <c r="AB32" s="278"/>
    </row>
    <row r="33" spans="1:28" ht="25.35" customHeight="1">
      <c r="A33" s="282">
        <v>19</v>
      </c>
      <c r="B33" s="282">
        <v>23</v>
      </c>
      <c r="C33" s="288" t="s">
        <v>360</v>
      </c>
      <c r="D33" s="287">
        <v>472.13</v>
      </c>
      <c r="E33" s="287">
        <v>325</v>
      </c>
      <c r="F33" s="291">
        <f t="shared" si="3"/>
        <v>0.45270769230769231</v>
      </c>
      <c r="G33" s="287">
        <v>77</v>
      </c>
      <c r="H33" s="286">
        <v>6</v>
      </c>
      <c r="I33" s="286">
        <f t="shared" si="4"/>
        <v>12.833333333333334</v>
      </c>
      <c r="J33" s="286">
        <v>2</v>
      </c>
      <c r="K33" s="286">
        <v>9</v>
      </c>
      <c r="L33" s="287">
        <v>28704.25</v>
      </c>
      <c r="M33" s="287">
        <v>5087</v>
      </c>
      <c r="N33" s="284">
        <v>44519</v>
      </c>
      <c r="O33" s="283" t="s">
        <v>361</v>
      </c>
      <c r="P33" s="279"/>
      <c r="Q33" s="293"/>
      <c r="R33" s="293"/>
      <c r="S33" s="293"/>
      <c r="T33" s="293"/>
      <c r="U33" s="294"/>
      <c r="V33" s="294"/>
      <c r="W33" s="8"/>
      <c r="X33" s="294"/>
      <c r="Y33" s="278"/>
      <c r="Z33" s="295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481</v>
      </c>
      <c r="D34" s="287">
        <v>418.5</v>
      </c>
      <c r="E34" s="287">
        <v>912.5</v>
      </c>
      <c r="F34" s="291">
        <f t="shared" si="3"/>
        <v>-0.5413698630136986</v>
      </c>
      <c r="G34" s="287">
        <v>89</v>
      </c>
      <c r="H34" s="286">
        <v>3</v>
      </c>
      <c r="I34" s="286">
        <f t="shared" si="4"/>
        <v>29.666666666666668</v>
      </c>
      <c r="J34" s="286">
        <v>2</v>
      </c>
      <c r="K34" s="286">
        <v>10</v>
      </c>
      <c r="L34" s="287">
        <v>46011</v>
      </c>
      <c r="M34" s="287">
        <v>7779</v>
      </c>
      <c r="N34" s="284">
        <v>44512</v>
      </c>
      <c r="O34" s="283" t="s">
        <v>33</v>
      </c>
      <c r="P34" s="279"/>
      <c r="Q34" s="293"/>
      <c r="R34" s="293"/>
      <c r="S34" s="293"/>
      <c r="T34" s="293"/>
      <c r="U34" s="294"/>
      <c r="V34" s="294"/>
      <c r="W34" s="294"/>
      <c r="X34" s="295"/>
      <c r="Y34" s="278"/>
      <c r="Z34" s="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353960.76999999996</v>
      </c>
      <c r="E35" s="280">
        <v>446228.77000000008</v>
      </c>
      <c r="F35" s="108">
        <f t="shared" si="3"/>
        <v>-0.20677286226972794</v>
      </c>
      <c r="G35" s="280">
        <f t="shared" ref="G35" si="5">SUM(G23:G34)</f>
        <v>55046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445</v>
      </c>
      <c r="D37" s="287">
        <v>372.2</v>
      </c>
      <c r="E37" s="286">
        <v>675.6</v>
      </c>
      <c r="F37" s="291">
        <f>(D37-E37)/E37</f>
        <v>-0.44908229721728837</v>
      </c>
      <c r="G37" s="287">
        <v>76</v>
      </c>
      <c r="H37" s="286">
        <v>9</v>
      </c>
      <c r="I37" s="286">
        <f>G37/H37</f>
        <v>8.4444444444444446</v>
      </c>
      <c r="J37" s="286">
        <v>3</v>
      </c>
      <c r="K37" s="286">
        <v>2</v>
      </c>
      <c r="L37" s="287">
        <v>1348</v>
      </c>
      <c r="M37" s="287">
        <v>264</v>
      </c>
      <c r="N37" s="284">
        <v>44568</v>
      </c>
      <c r="O37" s="283" t="s">
        <v>99</v>
      </c>
      <c r="P37" s="279"/>
      <c r="Q37" s="293"/>
      <c r="R37" s="293"/>
      <c r="S37" s="293"/>
      <c r="T37" s="293"/>
      <c r="U37" s="294"/>
      <c r="V37" s="294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282">
        <v>14</v>
      </c>
      <c r="C38" s="288" t="s">
        <v>413</v>
      </c>
      <c r="D38" s="287">
        <v>295</v>
      </c>
      <c r="E38" s="287">
        <v>2183</v>
      </c>
      <c r="F38" s="291">
        <f>(D38-E38)/E38</f>
        <v>-0.86486486486486491</v>
      </c>
      <c r="G38" s="287">
        <v>40</v>
      </c>
      <c r="H38" s="286" t="s">
        <v>30</v>
      </c>
      <c r="I38" s="286" t="s">
        <v>30</v>
      </c>
      <c r="J38" s="286">
        <v>1</v>
      </c>
      <c r="K38" s="286">
        <v>5</v>
      </c>
      <c r="L38" s="287">
        <v>66959</v>
      </c>
      <c r="M38" s="287">
        <v>10484</v>
      </c>
      <c r="N38" s="284">
        <v>44547</v>
      </c>
      <c r="O38" s="283" t="s">
        <v>31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  <c r="AA38" s="8"/>
      <c r="AB38" s="278"/>
    </row>
    <row r="39" spans="1:28" ht="25.35" customHeight="1">
      <c r="A39" s="282">
        <v>23</v>
      </c>
      <c r="B39" s="290" t="s">
        <v>30</v>
      </c>
      <c r="C39" s="288" t="s">
        <v>424</v>
      </c>
      <c r="D39" s="287">
        <v>250</v>
      </c>
      <c r="E39" s="286" t="s">
        <v>30</v>
      </c>
      <c r="F39" s="286" t="s">
        <v>30</v>
      </c>
      <c r="G39" s="287">
        <v>37</v>
      </c>
      <c r="H39" s="286">
        <v>3</v>
      </c>
      <c r="I39" s="286">
        <f>G39/H39</f>
        <v>12.333333333333334</v>
      </c>
      <c r="J39" s="286">
        <v>1</v>
      </c>
      <c r="K39" s="286">
        <v>2</v>
      </c>
      <c r="L39" s="287">
        <v>2352.39</v>
      </c>
      <c r="M39" s="287">
        <v>451</v>
      </c>
      <c r="N39" s="284">
        <v>44554</v>
      </c>
      <c r="O39" s="283" t="s">
        <v>183</v>
      </c>
      <c r="P39" s="279"/>
      <c r="Q39" s="293"/>
      <c r="R39" s="293"/>
      <c r="S39" s="293"/>
      <c r="T39" s="295"/>
      <c r="U39" s="295"/>
      <c r="V39" s="294"/>
      <c r="W39" s="295"/>
      <c r="X39" s="278"/>
      <c r="Y39" s="294"/>
      <c r="Z39" s="295"/>
      <c r="AA39" s="8"/>
      <c r="AB39" s="278"/>
    </row>
    <row r="40" spans="1:28" ht="25.35" customHeight="1">
      <c r="A40" s="282">
        <v>24</v>
      </c>
      <c r="B40" s="282">
        <v>13</v>
      </c>
      <c r="C40" s="288" t="s">
        <v>443</v>
      </c>
      <c r="D40" s="287">
        <v>249</v>
      </c>
      <c r="E40" s="286">
        <v>2409</v>
      </c>
      <c r="F40" s="291">
        <f>(D40-E40)/E40</f>
        <v>-0.89663760896637612</v>
      </c>
      <c r="G40" s="287">
        <v>54</v>
      </c>
      <c r="H40" s="286">
        <v>6</v>
      </c>
      <c r="I40" s="286">
        <f>G40/H40</f>
        <v>9</v>
      </c>
      <c r="J40" s="286">
        <v>2</v>
      </c>
      <c r="K40" s="286">
        <v>2</v>
      </c>
      <c r="L40" s="287">
        <v>2658</v>
      </c>
      <c r="M40" s="287">
        <v>525</v>
      </c>
      <c r="N40" s="284">
        <v>44568</v>
      </c>
      <c r="O40" s="283" t="s">
        <v>59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Z40" s="294"/>
      <c r="AA40" s="8"/>
      <c r="AB40" s="278"/>
    </row>
    <row r="41" spans="1:28" ht="25.35" customHeight="1">
      <c r="A41" s="282">
        <v>25</v>
      </c>
      <c r="B41" s="91">
        <v>24</v>
      </c>
      <c r="C41" s="288" t="s">
        <v>389</v>
      </c>
      <c r="D41" s="287">
        <v>186</v>
      </c>
      <c r="E41" s="287">
        <v>304.99</v>
      </c>
      <c r="F41" s="291">
        <f>(D41-E41)/E41</f>
        <v>-0.39014393914554579</v>
      </c>
      <c r="G41" s="287">
        <v>28</v>
      </c>
      <c r="H41" s="286">
        <v>2</v>
      </c>
      <c r="I41" s="286">
        <f>G41/H41</f>
        <v>14</v>
      </c>
      <c r="J41" s="286">
        <v>1</v>
      </c>
      <c r="K41" s="286">
        <v>7</v>
      </c>
      <c r="L41" s="287">
        <v>10188.31</v>
      </c>
      <c r="M41" s="287">
        <v>1824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5"/>
      <c r="X41" s="295"/>
      <c r="Y41" s="278"/>
      <c r="Z41" s="8"/>
      <c r="AA41" s="294"/>
      <c r="AB41" s="278"/>
    </row>
    <row r="42" spans="1:28" ht="25.35" customHeight="1">
      <c r="A42" s="282">
        <v>26</v>
      </c>
      <c r="B42" s="282" t="s">
        <v>40</v>
      </c>
      <c r="C42" s="288" t="s">
        <v>454</v>
      </c>
      <c r="D42" s="287">
        <v>118.46</v>
      </c>
      <c r="E42" s="286" t="s">
        <v>30</v>
      </c>
      <c r="F42" s="286" t="s">
        <v>30</v>
      </c>
      <c r="G42" s="287">
        <v>28</v>
      </c>
      <c r="H42" s="286">
        <v>2</v>
      </c>
      <c r="I42" s="286">
        <f>G42/H42</f>
        <v>14</v>
      </c>
      <c r="J42" s="286">
        <v>2</v>
      </c>
      <c r="K42" s="286">
        <v>0</v>
      </c>
      <c r="L42" s="287">
        <v>118</v>
      </c>
      <c r="M42" s="287">
        <v>28</v>
      </c>
      <c r="N42" s="284" t="s">
        <v>190</v>
      </c>
      <c r="O42" s="283" t="s">
        <v>32</v>
      </c>
      <c r="P42" s="279"/>
      <c r="Q42" s="293"/>
      <c r="R42" s="293"/>
      <c r="S42" s="293"/>
      <c r="T42" s="294"/>
      <c r="U42" s="293"/>
      <c r="V42" s="293"/>
      <c r="W42" s="278"/>
      <c r="X42" s="295"/>
      <c r="Y42" s="294"/>
      <c r="Z42" s="295"/>
      <c r="AA42" s="8"/>
      <c r="AB42" s="278"/>
    </row>
    <row r="43" spans="1:28" ht="25.35" customHeight="1">
      <c r="A43" s="282">
        <v>27</v>
      </c>
      <c r="B43" s="214">
        <v>30</v>
      </c>
      <c r="C43" s="288" t="s">
        <v>388</v>
      </c>
      <c r="D43" s="287">
        <v>111</v>
      </c>
      <c r="E43" s="286">
        <v>37</v>
      </c>
      <c r="F43" s="291">
        <f>(D43-E43)/E43</f>
        <v>2</v>
      </c>
      <c r="G43" s="287">
        <v>24</v>
      </c>
      <c r="H43" s="286" t="s">
        <v>30</v>
      </c>
      <c r="I43" s="286" t="s">
        <v>30</v>
      </c>
      <c r="J43" s="286">
        <v>1</v>
      </c>
      <c r="K43" s="286" t="s">
        <v>30</v>
      </c>
      <c r="L43" s="287">
        <v>7354</v>
      </c>
      <c r="M43" s="287">
        <v>1605</v>
      </c>
      <c r="N43" s="284">
        <v>44533</v>
      </c>
      <c r="O43" s="283" t="s">
        <v>31</v>
      </c>
      <c r="P43" s="279"/>
      <c r="R43" s="285"/>
      <c r="T43" s="279"/>
      <c r="U43" s="278"/>
      <c r="V43" s="278"/>
      <c r="W43" s="295"/>
      <c r="X43" s="295"/>
      <c r="Y43" s="294"/>
      <c r="Z43" s="278"/>
    </row>
    <row r="44" spans="1:28" ht="25.35" customHeight="1">
      <c r="A44" s="282">
        <v>28</v>
      </c>
      <c r="B44" s="282">
        <v>22</v>
      </c>
      <c r="C44" s="288" t="s">
        <v>423</v>
      </c>
      <c r="D44" s="287">
        <v>100</v>
      </c>
      <c r="E44" s="287">
        <v>499.5</v>
      </c>
      <c r="F44" s="291">
        <f>(D44-E44)/E44</f>
        <v>-0.79979979979979976</v>
      </c>
      <c r="G44" s="287">
        <v>19</v>
      </c>
      <c r="H44" s="286">
        <v>4</v>
      </c>
      <c r="I44" s="286">
        <f>G44/H44</f>
        <v>4.75</v>
      </c>
      <c r="J44" s="286">
        <v>1</v>
      </c>
      <c r="K44" s="286">
        <v>4</v>
      </c>
      <c r="L44" s="287">
        <v>3459</v>
      </c>
      <c r="M44" s="287">
        <v>769</v>
      </c>
      <c r="N44" s="284">
        <v>44554</v>
      </c>
      <c r="O44" s="283" t="s">
        <v>56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4"/>
      <c r="Z44" s="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350</v>
      </c>
      <c r="D45" s="287">
        <v>96</v>
      </c>
      <c r="E45" s="286" t="s">
        <v>30</v>
      </c>
      <c r="F45" s="286" t="s">
        <v>30</v>
      </c>
      <c r="G45" s="287">
        <v>24</v>
      </c>
      <c r="H45" s="286">
        <v>1</v>
      </c>
      <c r="I45" s="286">
        <f>G45/H45</f>
        <v>24</v>
      </c>
      <c r="J45" s="286">
        <v>1</v>
      </c>
      <c r="K45" s="286" t="s">
        <v>30</v>
      </c>
      <c r="L45" s="287">
        <v>17151</v>
      </c>
      <c r="M45" s="287">
        <v>3940</v>
      </c>
      <c r="N45" s="284">
        <v>44512</v>
      </c>
      <c r="O45" s="283" t="s">
        <v>33</v>
      </c>
      <c r="P45" s="279"/>
      <c r="Q45" s="293"/>
      <c r="W45" s="8"/>
      <c r="X45" s="278"/>
      <c r="Y45" s="33"/>
      <c r="Z45" s="278"/>
    </row>
    <row r="46" spans="1:28" ht="25.35" customHeight="1">
      <c r="A46" s="282">
        <v>30</v>
      </c>
      <c r="B46" s="91">
        <v>18</v>
      </c>
      <c r="C46" s="288" t="s">
        <v>444</v>
      </c>
      <c r="D46" s="287">
        <v>66</v>
      </c>
      <c r="E46" s="286">
        <v>797.9</v>
      </c>
      <c r="F46" s="291">
        <f>(D46-E46)/E46</f>
        <v>-0.91728286752725907</v>
      </c>
      <c r="G46" s="287">
        <v>10</v>
      </c>
      <c r="H46" s="286">
        <v>2</v>
      </c>
      <c r="I46" s="286">
        <f>G46/H46</f>
        <v>5</v>
      </c>
      <c r="J46" s="286">
        <v>1</v>
      </c>
      <c r="K46" s="286">
        <v>2</v>
      </c>
      <c r="L46" s="287">
        <v>863.9</v>
      </c>
      <c r="M46" s="287">
        <v>147</v>
      </c>
      <c r="N46" s="284">
        <v>44568</v>
      </c>
      <c r="O46" s="283" t="s">
        <v>56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</row>
    <row r="47" spans="1:28" ht="25.2" customHeight="1">
      <c r="A47" s="248"/>
      <c r="B47" s="248"/>
      <c r="C47" s="266" t="s">
        <v>116</v>
      </c>
      <c r="D47" s="280">
        <f>SUM(D35:D46)</f>
        <v>355804.43</v>
      </c>
      <c r="E47" s="280">
        <v>448665.66000000009</v>
      </c>
      <c r="F47" s="108">
        <f>(D47-E47)/E47</f>
        <v>-0.20697200227002013</v>
      </c>
      <c r="G47" s="280">
        <f t="shared" ref="G47" si="6">SUM(G35:G46)</f>
        <v>55386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91">
        <v>26</v>
      </c>
      <c r="C49" s="288" t="s">
        <v>374</v>
      </c>
      <c r="D49" s="287">
        <v>42.5</v>
      </c>
      <c r="E49" s="287">
        <v>107.5</v>
      </c>
      <c r="F49" s="291">
        <f>(D49-E49)/E49</f>
        <v>-0.60465116279069764</v>
      </c>
      <c r="G49" s="287">
        <v>11</v>
      </c>
      <c r="H49" s="286">
        <v>2</v>
      </c>
      <c r="I49" s="286">
        <f>G49/H49</f>
        <v>5.5</v>
      </c>
      <c r="J49" s="286">
        <v>1</v>
      </c>
      <c r="K49" s="286">
        <v>5</v>
      </c>
      <c r="L49" s="287">
        <v>4403.8</v>
      </c>
      <c r="M49" s="287">
        <v>909</v>
      </c>
      <c r="N49" s="284">
        <v>44526</v>
      </c>
      <c r="O49" s="283" t="s">
        <v>287</v>
      </c>
      <c r="P49" s="279"/>
      <c r="Q49" s="293"/>
      <c r="R49" s="293"/>
      <c r="S49" s="293"/>
      <c r="T49" s="293"/>
      <c r="U49" s="293"/>
      <c r="V49" s="294"/>
      <c r="W49" s="295"/>
      <c r="X49" s="295"/>
      <c r="Y49" s="294"/>
      <c r="Z49" s="278"/>
    </row>
    <row r="50" spans="1:28" ht="25.35" customHeight="1">
      <c r="A50" s="282">
        <v>32</v>
      </c>
      <c r="B50" s="282">
        <v>25</v>
      </c>
      <c r="C50" s="288" t="s">
        <v>393</v>
      </c>
      <c r="D50" s="287">
        <v>39.799999999999997</v>
      </c>
      <c r="E50" s="287">
        <v>302.39999999999998</v>
      </c>
      <c r="F50" s="291">
        <f>(D50-E50)/E50</f>
        <v>-0.86838624338624337</v>
      </c>
      <c r="G50" s="287">
        <v>11</v>
      </c>
      <c r="H50" s="286">
        <v>4</v>
      </c>
      <c r="I50" s="286">
        <f>G50/H50</f>
        <v>2.75</v>
      </c>
      <c r="J50" s="286">
        <v>1</v>
      </c>
      <c r="K50" s="286">
        <v>6</v>
      </c>
      <c r="L50" s="287">
        <v>41756.26</v>
      </c>
      <c r="M50" s="287">
        <v>8849</v>
      </c>
      <c r="N50" s="284">
        <v>44540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94"/>
      <c r="Y50" s="278"/>
      <c r="Z50" s="295"/>
      <c r="AA50" s="295"/>
    </row>
    <row r="51" spans="1:28" ht="25.35" customHeight="1">
      <c r="A51" s="282">
        <v>33</v>
      </c>
      <c r="B51" s="290" t="s">
        <v>30</v>
      </c>
      <c r="C51" s="288" t="s">
        <v>244</v>
      </c>
      <c r="D51" s="287">
        <v>21</v>
      </c>
      <c r="E51" s="286" t="s">
        <v>30</v>
      </c>
      <c r="F51" s="286" t="s">
        <v>30</v>
      </c>
      <c r="G51" s="287">
        <v>7</v>
      </c>
      <c r="H51" s="286">
        <v>1</v>
      </c>
      <c r="I51" s="286">
        <f>G51/H51</f>
        <v>7</v>
      </c>
      <c r="J51" s="286">
        <v>1</v>
      </c>
      <c r="K51" s="286" t="s">
        <v>30</v>
      </c>
      <c r="L51" s="287">
        <v>11662.86</v>
      </c>
      <c r="M51" s="287">
        <v>2461</v>
      </c>
      <c r="N51" s="284">
        <v>44421</v>
      </c>
      <c r="O51" s="283" t="s">
        <v>43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48"/>
      <c r="B52" s="248"/>
      <c r="C52" s="266" t="s">
        <v>154</v>
      </c>
      <c r="D52" s="280">
        <f>SUM(D47:D51)</f>
        <v>355907.73</v>
      </c>
      <c r="E52" s="280">
        <v>448693.36000000004</v>
      </c>
      <c r="F52" s="108">
        <f t="shared" ref="F52" si="7">(D52-E52)/E52</f>
        <v>-0.20679073565964973</v>
      </c>
      <c r="G52" s="280">
        <f t="shared" ref="G52" si="8">SUM(G47:G51)</f>
        <v>55415</v>
      </c>
      <c r="H52" s="280"/>
      <c r="I52" s="251"/>
      <c r="J52" s="250"/>
      <c r="K52" s="252"/>
      <c r="L52" s="253"/>
      <c r="M52" s="257"/>
      <c r="N52" s="254"/>
      <c r="O52" s="281"/>
      <c r="R52" s="279"/>
    </row>
    <row r="53" spans="1:28" ht="23.1" customHeight="1"/>
    <row r="54" spans="1:28" ht="17.25" customHeight="1"/>
    <row r="65" spans="16:18">
      <c r="R65" s="279"/>
    </row>
    <row r="70" spans="16:18">
      <c r="P70" s="279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4.88671875" style="277" customWidth="1"/>
    <col min="25" max="25" width="10.88671875" style="277" bestFit="1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438</v>
      </c>
      <c r="F1" s="235"/>
      <c r="G1" s="235"/>
      <c r="H1" s="235"/>
      <c r="I1" s="235"/>
    </row>
    <row r="2" spans="1:28" ht="19.5" customHeight="1">
      <c r="E2" s="235" t="s">
        <v>439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8" ht="21.6">
      <c r="A6" s="415"/>
      <c r="B6" s="415"/>
      <c r="C6" s="418"/>
      <c r="D6" s="237" t="s">
        <v>436</v>
      </c>
      <c r="E6" s="237" t="s">
        <v>434</v>
      </c>
      <c r="F6" s="418"/>
      <c r="G6" s="418" t="s">
        <v>436</v>
      </c>
      <c r="H6" s="418"/>
      <c r="I6" s="418"/>
      <c r="J6" s="418"/>
      <c r="K6" s="418"/>
      <c r="L6" s="418"/>
      <c r="M6" s="418"/>
      <c r="N6" s="418"/>
      <c r="O6" s="418"/>
    </row>
    <row r="7" spans="1:28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8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8" ht="15" customHeight="1">
      <c r="A9" s="414"/>
      <c r="B9" s="414"/>
      <c r="C9" s="417" t="s">
        <v>13</v>
      </c>
      <c r="D9" s="318"/>
      <c r="E9" s="318"/>
      <c r="F9" s="417" t="s">
        <v>15</v>
      </c>
      <c r="G9" s="318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8" ht="21.6">
      <c r="A10" s="415"/>
      <c r="B10" s="415"/>
      <c r="C10" s="418"/>
      <c r="D10" s="319" t="s">
        <v>437</v>
      </c>
      <c r="E10" s="319" t="s">
        <v>435</v>
      </c>
      <c r="F10" s="418"/>
      <c r="G10" s="319" t="s">
        <v>437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8">
      <c r="A11" s="415"/>
      <c r="B11" s="415"/>
      <c r="C11" s="418"/>
      <c r="D11" s="319" t="s">
        <v>14</v>
      </c>
      <c r="E11" s="237" t="s">
        <v>14</v>
      </c>
      <c r="F11" s="418"/>
      <c r="G11" s="319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8" ht="15.6" customHeight="1" thickBot="1">
      <c r="A12" s="415"/>
      <c r="B12" s="416"/>
      <c r="C12" s="419"/>
      <c r="D12" s="320"/>
      <c r="E12" s="238" t="s">
        <v>2</v>
      </c>
      <c r="F12" s="419"/>
      <c r="G12" s="320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 t="shared" ref="I13:I22" si="0"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 t="shared" si="0"/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427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 t="shared" si="0"/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411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 t="shared" si="0"/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367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 t="shared" si="0"/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67</v>
      </c>
      <c r="C18" s="288" t="s">
        <v>440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 t="shared" si="0"/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428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 t="shared" si="0"/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417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 t="shared" si="0"/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431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 t="shared" si="0"/>
        <v>21.664233576642335</v>
      </c>
      <c r="J21" s="286">
        <v>20</v>
      </c>
      <c r="K21" s="286">
        <v>2</v>
      </c>
      <c r="L21" s="287">
        <v>50845</v>
      </c>
      <c r="M21" s="287">
        <v>10533</v>
      </c>
      <c r="N21" s="284">
        <v>44561</v>
      </c>
      <c r="O21" s="283" t="s">
        <v>56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441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 t="shared" si="0"/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442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3" si="1">(D23-E23)/E23</f>
        <v>-0.25797128723073853</v>
      </c>
      <c r="G23" s="280">
        <f t="shared" ref="G23" si="2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447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368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443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59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413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286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482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481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67</v>
      </c>
      <c r="C32" s="288" t="s">
        <v>444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56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67</v>
      </c>
      <c r="C33" s="288" t="s">
        <v>445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446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190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446228.77000000008</v>
      </c>
      <c r="E35" s="280">
        <v>587341.40000000014</v>
      </c>
      <c r="F35" s="108">
        <f t="shared" ref="F35" si="3">(D35-E35)/E35</f>
        <v>-0.24025656968842998</v>
      </c>
      <c r="G35" s="280">
        <f t="shared" ref="G35" si="4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390</v>
      </c>
      <c r="D37" s="287">
        <v>647</v>
      </c>
      <c r="E37" s="286">
        <v>782</v>
      </c>
      <c r="F37" s="291">
        <f t="shared" ref="F37:F46" si="5">(D37-E37)/E37</f>
        <v>-0.17263427109974425</v>
      </c>
      <c r="G37" s="287">
        <v>143</v>
      </c>
      <c r="H37" s="286">
        <v>4</v>
      </c>
      <c r="I37" s="286">
        <f t="shared" ref="I37:I43" si="6"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59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423</v>
      </c>
      <c r="D38" s="287">
        <v>499.5</v>
      </c>
      <c r="E38" s="287">
        <v>1310.3</v>
      </c>
      <c r="F38" s="291">
        <f t="shared" si="5"/>
        <v>-0.61878959017018997</v>
      </c>
      <c r="G38" s="287">
        <v>88</v>
      </c>
      <c r="H38" s="286">
        <v>9</v>
      </c>
      <c r="I38" s="286">
        <f t="shared" si="6"/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56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360</v>
      </c>
      <c r="D39" s="287">
        <v>325</v>
      </c>
      <c r="E39" s="287">
        <v>175.5</v>
      </c>
      <c r="F39" s="291">
        <f t="shared" si="5"/>
        <v>0.85185185185185186</v>
      </c>
      <c r="G39" s="287">
        <v>55</v>
      </c>
      <c r="H39" s="286">
        <v>4</v>
      </c>
      <c r="I39" s="286">
        <f t="shared" si="6"/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361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389</v>
      </c>
      <c r="D40" s="287">
        <v>304.99</v>
      </c>
      <c r="E40" s="287">
        <v>890</v>
      </c>
      <c r="F40" s="291">
        <f t="shared" si="5"/>
        <v>-0.65731460674157305</v>
      </c>
      <c r="G40" s="287">
        <v>54</v>
      </c>
      <c r="H40" s="286">
        <v>3</v>
      </c>
      <c r="I40" s="286">
        <f t="shared" si="6"/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393</v>
      </c>
      <c r="D41" s="287">
        <v>302.39999999999998</v>
      </c>
      <c r="E41" s="287">
        <v>1462.06</v>
      </c>
      <c r="F41" s="291">
        <f t="shared" si="5"/>
        <v>-0.79316854301465045</v>
      </c>
      <c r="G41" s="287">
        <v>91</v>
      </c>
      <c r="H41" s="286">
        <v>6</v>
      </c>
      <c r="I41" s="286">
        <f t="shared" si="6"/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282">
        <v>32</v>
      </c>
      <c r="C42" s="288" t="s">
        <v>374</v>
      </c>
      <c r="D42" s="287">
        <v>107.5</v>
      </c>
      <c r="E42" s="287">
        <v>47</v>
      </c>
      <c r="F42" s="291">
        <f>(D42-E42)/E42</f>
        <v>1.2872340425531914</v>
      </c>
      <c r="G42" s="287">
        <v>28</v>
      </c>
      <c r="H42" s="286">
        <v>1</v>
      </c>
      <c r="I42" s="286">
        <f>G42/H42</f>
        <v>28</v>
      </c>
      <c r="J42" s="286">
        <v>1</v>
      </c>
      <c r="K42" s="286">
        <v>4</v>
      </c>
      <c r="L42" s="287">
        <v>4361.3</v>
      </c>
      <c r="M42" s="287">
        <v>898</v>
      </c>
      <c r="N42" s="284">
        <v>44526</v>
      </c>
      <c r="O42" s="283" t="s">
        <v>287</v>
      </c>
      <c r="P42" s="279"/>
      <c r="Q42" s="293"/>
      <c r="R42" s="293"/>
      <c r="S42" s="293"/>
      <c r="T42" s="293"/>
      <c r="U42" s="294"/>
      <c r="V42" s="294"/>
      <c r="W42" s="294"/>
      <c r="Y42" s="295"/>
      <c r="Z42" s="278"/>
      <c r="AA42" s="295"/>
    </row>
    <row r="43" spans="1:28" ht="25.35" customHeight="1">
      <c r="A43" s="282">
        <v>27</v>
      </c>
      <c r="B43" s="91">
        <v>23</v>
      </c>
      <c r="C43" s="288" t="s">
        <v>392</v>
      </c>
      <c r="D43" s="287">
        <v>100.5</v>
      </c>
      <c r="E43" s="287">
        <v>204</v>
      </c>
      <c r="F43" s="291">
        <f t="shared" si="5"/>
        <v>-0.50735294117647056</v>
      </c>
      <c r="G43" s="287">
        <v>27</v>
      </c>
      <c r="H43" s="286">
        <v>1</v>
      </c>
      <c r="I43" s="286">
        <f t="shared" si="6"/>
        <v>27</v>
      </c>
      <c r="J43" s="286">
        <v>1</v>
      </c>
      <c r="K43" s="286">
        <v>5</v>
      </c>
      <c r="L43" s="287">
        <v>7993</v>
      </c>
      <c r="M43" s="287">
        <v>1381</v>
      </c>
      <c r="N43" s="284">
        <v>44540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5"/>
      <c r="X43" s="8"/>
      <c r="Y43" s="294"/>
      <c r="Z43" s="278"/>
      <c r="AA43" s="295"/>
      <c r="AB43" s="278"/>
    </row>
    <row r="44" spans="1:28" ht="25.35" customHeight="1">
      <c r="A44" s="282">
        <v>28</v>
      </c>
      <c r="B44" s="282">
        <v>27</v>
      </c>
      <c r="C44" s="288" t="s">
        <v>362</v>
      </c>
      <c r="D44" s="287">
        <v>75</v>
      </c>
      <c r="E44" s="287">
        <v>103.5</v>
      </c>
      <c r="F44" s="291">
        <f t="shared" si="5"/>
        <v>-0.27536231884057971</v>
      </c>
      <c r="G44" s="287">
        <v>12</v>
      </c>
      <c r="H44" s="286" t="s">
        <v>30</v>
      </c>
      <c r="I44" s="286" t="s">
        <v>30</v>
      </c>
      <c r="J44" s="286">
        <v>1</v>
      </c>
      <c r="K44" s="286">
        <v>8</v>
      </c>
      <c r="L44" s="287">
        <v>2665.41</v>
      </c>
      <c r="M44" s="287">
        <v>503</v>
      </c>
      <c r="N44" s="284">
        <v>44519</v>
      </c>
      <c r="O44" s="283" t="s">
        <v>99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8"/>
      <c r="Z44" s="294"/>
      <c r="AA44" s="295"/>
      <c r="AB44" s="278"/>
    </row>
    <row r="45" spans="1:28" ht="25.35" customHeight="1">
      <c r="A45" s="282">
        <v>29</v>
      </c>
      <c r="B45" s="282">
        <v>30</v>
      </c>
      <c r="C45" s="288" t="s">
        <v>415</v>
      </c>
      <c r="D45" s="287">
        <v>38</v>
      </c>
      <c r="E45" s="287">
        <v>82</v>
      </c>
      <c r="F45" s="291">
        <f t="shared" si="5"/>
        <v>-0.53658536585365857</v>
      </c>
      <c r="G45" s="287">
        <v>9</v>
      </c>
      <c r="H45" s="286" t="s">
        <v>30</v>
      </c>
      <c r="I45" s="286" t="s">
        <v>30</v>
      </c>
      <c r="J45" s="286">
        <v>2</v>
      </c>
      <c r="K45" s="286">
        <v>4</v>
      </c>
      <c r="L45" s="287">
        <v>1172</v>
      </c>
      <c r="M45" s="287">
        <v>234</v>
      </c>
      <c r="N45" s="284">
        <v>44547</v>
      </c>
      <c r="O45" s="283" t="s">
        <v>231</v>
      </c>
      <c r="P45" s="279"/>
      <c r="Q45" s="293"/>
      <c r="R45" s="293"/>
      <c r="S45" s="293"/>
      <c r="T45" s="293"/>
      <c r="U45" s="294"/>
      <c r="V45" s="294"/>
      <c r="W45" s="295"/>
      <c r="X45" s="295"/>
      <c r="Y45" s="294"/>
      <c r="Z45" s="278"/>
    </row>
    <row r="46" spans="1:28" ht="25.35" customHeight="1">
      <c r="A46" s="282">
        <v>30</v>
      </c>
      <c r="B46" s="120">
        <v>34</v>
      </c>
      <c r="C46" s="288" t="s">
        <v>388</v>
      </c>
      <c r="D46" s="287">
        <v>37</v>
      </c>
      <c r="E46" s="286">
        <v>12</v>
      </c>
      <c r="F46" s="291">
        <f t="shared" si="5"/>
        <v>2.0833333333333335</v>
      </c>
      <c r="G46" s="287">
        <v>20</v>
      </c>
      <c r="H46" s="286" t="s">
        <v>30</v>
      </c>
      <c r="I46" s="286" t="s">
        <v>30</v>
      </c>
      <c r="J46" s="286">
        <v>1</v>
      </c>
      <c r="K46" s="286" t="s">
        <v>30</v>
      </c>
      <c r="L46" s="287">
        <v>7243</v>
      </c>
      <c r="M46" s="287">
        <v>1581</v>
      </c>
      <c r="N46" s="284">
        <v>44533</v>
      </c>
      <c r="O46" s="283" t="s">
        <v>31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295"/>
      <c r="AA46" s="8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448665.66000000009</v>
      </c>
      <c r="E47" s="280">
        <v>589107.06000000017</v>
      </c>
      <c r="F47" s="108">
        <f t="shared" ref="F47:F51" si="7">(D47-E47)/E47</f>
        <v>-0.23839707505797</v>
      </c>
      <c r="G47" s="280">
        <f>SUM(G35:G46)</f>
        <v>71749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90" t="s">
        <v>30</v>
      </c>
      <c r="C49" s="288" t="s">
        <v>387</v>
      </c>
      <c r="D49" s="287">
        <v>16.600000000000001</v>
      </c>
      <c r="E49" s="286" t="s">
        <v>30</v>
      </c>
      <c r="F49" s="286" t="s">
        <v>30</v>
      </c>
      <c r="G49" s="287">
        <v>4</v>
      </c>
      <c r="H49" s="286">
        <v>2</v>
      </c>
      <c r="I49" s="286">
        <f>G49/H49</f>
        <v>2</v>
      </c>
      <c r="J49" s="286">
        <v>1</v>
      </c>
      <c r="K49" s="286" t="s">
        <v>30</v>
      </c>
      <c r="L49" s="287">
        <v>17974.82</v>
      </c>
      <c r="M49" s="287">
        <v>3765</v>
      </c>
      <c r="N49" s="284">
        <v>44533</v>
      </c>
      <c r="O49" s="283" t="s">
        <v>27</v>
      </c>
      <c r="P49" s="279"/>
      <c r="Q49" s="293"/>
      <c r="R49" s="293"/>
      <c r="S49" s="293"/>
      <c r="T49" s="293"/>
      <c r="U49" s="294"/>
      <c r="V49" s="294"/>
      <c r="W49" s="278"/>
      <c r="X49" s="294"/>
      <c r="Y49" s="8"/>
      <c r="Z49" s="294"/>
      <c r="AA49" s="295"/>
      <c r="AB49" s="278"/>
    </row>
    <row r="50" spans="1:28" ht="25.35" customHeight="1">
      <c r="A50" s="282">
        <v>32</v>
      </c>
      <c r="B50" s="290" t="s">
        <v>30</v>
      </c>
      <c r="C50" s="288" t="s">
        <v>341</v>
      </c>
      <c r="D50" s="287">
        <v>11.1</v>
      </c>
      <c r="E50" s="286" t="s">
        <v>30</v>
      </c>
      <c r="F50" s="286" t="s">
        <v>30</v>
      </c>
      <c r="G50" s="287">
        <v>2</v>
      </c>
      <c r="H50" s="286">
        <v>1</v>
      </c>
      <c r="I50" s="286">
        <f>G50/H50</f>
        <v>2</v>
      </c>
      <c r="J50" s="286">
        <v>1</v>
      </c>
      <c r="K50" s="286" t="s">
        <v>30</v>
      </c>
      <c r="L50" s="287">
        <v>41487.31</v>
      </c>
      <c r="M50" s="287">
        <v>8734</v>
      </c>
      <c r="N50" s="284">
        <v>44505</v>
      </c>
      <c r="O50" s="283" t="s">
        <v>27</v>
      </c>
      <c r="P50" s="279"/>
      <c r="Q50" s="293"/>
      <c r="R50" s="293"/>
      <c r="S50" s="293"/>
      <c r="T50" s="293"/>
      <c r="U50" s="293"/>
      <c r="V50" s="294"/>
      <c r="W50" s="295"/>
      <c r="X50" s="294"/>
      <c r="Y50" s="278"/>
      <c r="Z50" s="295"/>
    </row>
    <row r="51" spans="1:28" ht="25.35" customHeight="1">
      <c r="A51" s="248"/>
      <c r="B51" s="248"/>
      <c r="C51" s="266" t="s">
        <v>154</v>
      </c>
      <c r="D51" s="280">
        <f>SUM(D47:D50)</f>
        <v>448693.36000000004</v>
      </c>
      <c r="E51" s="280">
        <v>589218.06000000017</v>
      </c>
      <c r="F51" s="108">
        <f t="shared" si="7"/>
        <v>-0.23849353836846088</v>
      </c>
      <c r="G51" s="280">
        <f t="shared" ref="G51" si="8">SUM(G47:G50)</f>
        <v>71755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3.6640625" style="277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432</v>
      </c>
      <c r="F1" s="235"/>
      <c r="G1" s="235"/>
      <c r="H1" s="235"/>
      <c r="I1" s="235"/>
    </row>
    <row r="2" spans="1:28" ht="19.5" customHeight="1">
      <c r="E2" s="235" t="s">
        <v>433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8" ht="21.6">
      <c r="A6" s="415"/>
      <c r="B6" s="415"/>
      <c r="C6" s="418"/>
      <c r="D6" s="237" t="s">
        <v>434</v>
      </c>
      <c r="E6" s="237" t="s">
        <v>421</v>
      </c>
      <c r="F6" s="418"/>
      <c r="G6" s="418" t="s">
        <v>434</v>
      </c>
      <c r="H6" s="418"/>
      <c r="I6" s="418"/>
      <c r="J6" s="418"/>
      <c r="K6" s="418"/>
      <c r="L6" s="418"/>
      <c r="M6" s="418"/>
      <c r="N6" s="418"/>
      <c r="O6" s="418"/>
    </row>
    <row r="7" spans="1:28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8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8" ht="15" customHeight="1">
      <c r="A9" s="414"/>
      <c r="B9" s="414"/>
      <c r="C9" s="417" t="s">
        <v>13</v>
      </c>
      <c r="D9" s="315"/>
      <c r="E9" s="315"/>
      <c r="F9" s="417" t="s">
        <v>15</v>
      </c>
      <c r="G9" s="315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8" ht="21.6">
      <c r="A10" s="415"/>
      <c r="B10" s="415"/>
      <c r="C10" s="418"/>
      <c r="D10" s="316" t="s">
        <v>435</v>
      </c>
      <c r="E10" s="316" t="s">
        <v>422</v>
      </c>
      <c r="F10" s="418"/>
      <c r="G10" s="316" t="s">
        <v>435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8">
      <c r="A11" s="415"/>
      <c r="B11" s="415"/>
      <c r="C11" s="418"/>
      <c r="D11" s="316" t="s">
        <v>14</v>
      </c>
      <c r="E11" s="237" t="s">
        <v>14</v>
      </c>
      <c r="F11" s="418"/>
      <c r="G11" s="316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8" ht="15.6" customHeight="1" thickBot="1">
      <c r="A12" s="415"/>
      <c r="B12" s="416"/>
      <c r="C12" s="419"/>
      <c r="D12" s="317"/>
      <c r="E12" s="238" t="s">
        <v>2</v>
      </c>
      <c r="F12" s="419"/>
      <c r="G12" s="317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429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412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411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367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431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56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417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428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368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413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427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190</v>
      </c>
      <c r="O22" s="283" t="s">
        <v>113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67</v>
      </c>
      <c r="C25" s="288" t="s">
        <v>482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59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393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423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481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306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52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389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390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286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483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397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313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424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404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392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360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361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285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350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362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99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244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75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415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231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98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99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32</v>
      </c>
      <c r="C50" s="288" t="s">
        <v>374</v>
      </c>
      <c r="D50" s="287">
        <v>47</v>
      </c>
      <c r="E50" s="287">
        <v>23</v>
      </c>
      <c r="F50" s="291">
        <f>(D50-E50)/E50</f>
        <v>1.0434782608695652</v>
      </c>
      <c r="G50" s="287">
        <v>9</v>
      </c>
      <c r="H50" s="286">
        <v>1</v>
      </c>
      <c r="I50" s="286">
        <f>G50/H50</f>
        <v>9</v>
      </c>
      <c r="J50" s="286">
        <v>1</v>
      </c>
      <c r="K50" s="286">
        <v>4</v>
      </c>
      <c r="L50" s="287">
        <v>4253.8</v>
      </c>
      <c r="M50" s="287">
        <v>870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8" ht="25.35" customHeight="1">
      <c r="A51" s="282">
        <v>33</v>
      </c>
      <c r="B51" s="282">
        <v>27</v>
      </c>
      <c r="C51" s="288" t="s">
        <v>425</v>
      </c>
      <c r="D51" s="287">
        <v>36</v>
      </c>
      <c r="E51" s="287">
        <v>42</v>
      </c>
      <c r="F51" s="291">
        <f>(D51-E51)/E51</f>
        <v>-0.14285714285714285</v>
      </c>
      <c r="G51" s="287">
        <v>6</v>
      </c>
      <c r="H51" s="286">
        <v>1</v>
      </c>
      <c r="I51" s="286">
        <f>G51/H51</f>
        <v>6</v>
      </c>
      <c r="J51" s="286">
        <v>1</v>
      </c>
      <c r="K51" s="286" t="s">
        <v>30</v>
      </c>
      <c r="L51" s="287">
        <v>1235161</v>
      </c>
      <c r="M51" s="287">
        <v>210020</v>
      </c>
      <c r="N51" s="284">
        <v>43406</v>
      </c>
      <c r="O51" s="283" t="s">
        <v>426</v>
      </c>
      <c r="P51" s="279"/>
      <c r="Q51" s="293"/>
      <c r="R51" s="293"/>
      <c r="S51" s="293"/>
      <c r="T51" s="293"/>
      <c r="U51" s="294"/>
      <c r="V51" s="294"/>
      <c r="W51" s="294"/>
      <c r="X51" s="8"/>
      <c r="Y51" s="294"/>
      <c r="Z51" s="294"/>
      <c r="AA51" s="295"/>
      <c r="AB51" s="278"/>
    </row>
    <row r="52" spans="1:28" ht="25.35" customHeight="1">
      <c r="A52" s="282">
        <v>34</v>
      </c>
      <c r="B52" s="290" t="s">
        <v>30</v>
      </c>
      <c r="C52" s="288" t="s">
        <v>388</v>
      </c>
      <c r="D52" s="287">
        <v>12</v>
      </c>
      <c r="E52" s="286" t="s">
        <v>30</v>
      </c>
      <c r="F52" s="286" t="s">
        <v>30</v>
      </c>
      <c r="G52" s="287">
        <v>3</v>
      </c>
      <c r="H52" s="286" t="s">
        <v>30</v>
      </c>
      <c r="I52" s="286" t="s">
        <v>30</v>
      </c>
      <c r="J52" s="286">
        <v>1</v>
      </c>
      <c r="K52" s="286" t="s">
        <v>30</v>
      </c>
      <c r="L52" s="287">
        <v>7206</v>
      </c>
      <c r="M52" s="287">
        <v>1561</v>
      </c>
      <c r="N52" s="284">
        <v>44533</v>
      </c>
      <c r="O52" s="283" t="s">
        <v>31</v>
      </c>
      <c r="P52" s="279"/>
      <c r="Q52" s="293"/>
      <c r="R52" s="293"/>
      <c r="S52" s="293"/>
      <c r="T52" s="293"/>
      <c r="U52" s="293"/>
      <c r="V52" s="294"/>
      <c r="W52" s="294"/>
      <c r="X52" s="278"/>
      <c r="Y52" s="295"/>
      <c r="Z52" s="295"/>
    </row>
    <row r="53" spans="1:28" ht="25.35" customHeight="1">
      <c r="A53" s="282">
        <v>25</v>
      </c>
      <c r="B53" s="282">
        <v>31</v>
      </c>
      <c r="C53" s="288" t="s">
        <v>416</v>
      </c>
      <c r="D53" s="287">
        <v>4</v>
      </c>
      <c r="E53" s="287">
        <v>25</v>
      </c>
      <c r="F53" s="291">
        <f>(D53-E53)/E53</f>
        <v>-0.84</v>
      </c>
      <c r="G53" s="287">
        <v>1</v>
      </c>
      <c r="H53" s="286" t="s">
        <v>30</v>
      </c>
      <c r="I53" s="286" t="s">
        <v>30</v>
      </c>
      <c r="J53" s="286">
        <v>1</v>
      </c>
      <c r="K53" s="286">
        <v>0</v>
      </c>
      <c r="L53" s="287">
        <v>222</v>
      </c>
      <c r="M53" s="287">
        <v>79</v>
      </c>
      <c r="N53" s="284" t="s">
        <v>190</v>
      </c>
      <c r="O53" s="283" t="s">
        <v>31</v>
      </c>
      <c r="P53" s="78"/>
      <c r="Q53" s="293"/>
      <c r="R53" s="293"/>
      <c r="S53" s="295"/>
      <c r="T53" s="295"/>
      <c r="U53" s="294"/>
      <c r="V53" s="294"/>
      <c r="W53" s="278"/>
      <c r="Y53" s="295"/>
      <c r="Z53" s="295"/>
      <c r="AA53" s="294"/>
    </row>
    <row r="54" spans="1:28" ht="25.35" customHeight="1">
      <c r="A54" s="248"/>
      <c r="B54" s="248"/>
      <c r="C54" s="266" t="s">
        <v>219</v>
      </c>
      <c r="D54" s="280">
        <f>SUM(D47:D53)</f>
        <v>589265.06000000017</v>
      </c>
      <c r="E54" s="280">
        <v>473447.22000000009</v>
      </c>
      <c r="F54" s="108">
        <f>(D54-E54)/E54</f>
        <v>0.2446267188980433</v>
      </c>
      <c r="G54" s="280">
        <f t="shared" ref="G54" si="8">SUM(G47:G53)</f>
        <v>96450</v>
      </c>
      <c r="H54" s="280"/>
      <c r="I54" s="251"/>
      <c r="J54" s="250"/>
      <c r="K54" s="252"/>
      <c r="L54" s="253"/>
      <c r="M54" s="257"/>
      <c r="N54" s="254"/>
      <c r="O54" s="281"/>
      <c r="R54" s="279"/>
    </row>
    <row r="55" spans="1:28" ht="23.1" customHeight="1"/>
    <row r="56" spans="1:28" ht="17.25" customHeight="1"/>
    <row r="67" spans="16:18">
      <c r="R67" s="279"/>
    </row>
    <row r="72" spans="16:18">
      <c r="P72" s="279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2" style="277" bestFit="1" customWidth="1"/>
    <col min="26" max="26" width="13.6640625" style="277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419</v>
      </c>
      <c r="F1" s="235"/>
      <c r="G1" s="235"/>
      <c r="H1" s="235"/>
      <c r="I1" s="235"/>
    </row>
    <row r="2" spans="1:28" ht="19.5" customHeight="1">
      <c r="E2" s="235" t="s">
        <v>420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8">
      <c r="A6" s="415"/>
      <c r="B6" s="415"/>
      <c r="C6" s="418"/>
      <c r="D6" s="237" t="s">
        <v>421</v>
      </c>
      <c r="E6" s="237" t="s">
        <v>407</v>
      </c>
      <c r="F6" s="418"/>
      <c r="G6" s="418" t="s">
        <v>421</v>
      </c>
      <c r="H6" s="418"/>
      <c r="I6" s="418"/>
      <c r="J6" s="418"/>
      <c r="K6" s="418"/>
      <c r="L6" s="418"/>
      <c r="M6" s="418"/>
      <c r="N6" s="418"/>
      <c r="O6" s="418"/>
    </row>
    <row r="7" spans="1:28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8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8" ht="15" customHeight="1">
      <c r="A9" s="414"/>
      <c r="B9" s="414"/>
      <c r="C9" s="417" t="s">
        <v>13</v>
      </c>
      <c r="D9" s="312"/>
      <c r="E9" s="312"/>
      <c r="F9" s="417" t="s">
        <v>15</v>
      </c>
      <c r="G9" s="312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8" ht="21.6">
      <c r="A10" s="415"/>
      <c r="B10" s="415"/>
      <c r="C10" s="418"/>
      <c r="D10" s="313" t="s">
        <v>422</v>
      </c>
      <c r="E10" s="313" t="s">
        <v>408</v>
      </c>
      <c r="F10" s="418"/>
      <c r="G10" s="313" t="s">
        <v>422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8">
      <c r="A11" s="415"/>
      <c r="B11" s="415"/>
      <c r="C11" s="418"/>
      <c r="D11" s="313" t="s">
        <v>14</v>
      </c>
      <c r="E11" s="237" t="s">
        <v>14</v>
      </c>
      <c r="F11" s="418"/>
      <c r="G11" s="313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8" ht="15.6" customHeight="1" thickBot="1">
      <c r="A12" s="415"/>
      <c r="B12" s="416"/>
      <c r="C12" s="419"/>
      <c r="D12" s="314"/>
      <c r="E12" s="238" t="s">
        <v>2</v>
      </c>
      <c r="F12" s="419"/>
      <c r="G12" s="314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412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67</v>
      </c>
      <c r="C14" s="288" t="s">
        <v>411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417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367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429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190</v>
      </c>
      <c r="O17" s="283" t="s">
        <v>430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368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413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393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404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67</v>
      </c>
      <c r="C22" s="288" t="s">
        <v>423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56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394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428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190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377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427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190</v>
      </c>
      <c r="O28" s="283" t="s">
        <v>113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387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389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360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361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286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386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73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415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231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424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481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245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113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362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98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99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351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425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426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313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358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359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392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2" customHeight="1">
      <c r="A47" s="248"/>
      <c r="B47" s="248"/>
      <c r="C47" s="266" t="s">
        <v>116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416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374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154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3.6640625" style="277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409</v>
      </c>
      <c r="F1" s="235"/>
      <c r="G1" s="235"/>
      <c r="H1" s="235"/>
      <c r="I1" s="235"/>
    </row>
    <row r="2" spans="1:28" ht="19.5" customHeight="1">
      <c r="E2" s="235" t="s">
        <v>410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8">
      <c r="A6" s="415"/>
      <c r="B6" s="415"/>
      <c r="C6" s="418"/>
      <c r="D6" s="237" t="s">
        <v>407</v>
      </c>
      <c r="E6" s="237" t="s">
        <v>398</v>
      </c>
      <c r="F6" s="418"/>
      <c r="G6" s="418" t="s">
        <v>407</v>
      </c>
      <c r="H6" s="418"/>
      <c r="I6" s="418"/>
      <c r="J6" s="418"/>
      <c r="K6" s="418"/>
      <c r="L6" s="418"/>
      <c r="M6" s="418"/>
      <c r="N6" s="418"/>
      <c r="O6" s="418"/>
    </row>
    <row r="7" spans="1:28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8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8" ht="15" customHeight="1">
      <c r="A9" s="414"/>
      <c r="B9" s="414"/>
      <c r="C9" s="417" t="s">
        <v>13</v>
      </c>
      <c r="D9" s="309"/>
      <c r="E9" s="309"/>
      <c r="F9" s="417" t="s">
        <v>15</v>
      </c>
      <c r="G9" s="309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8" ht="21.6">
      <c r="A10" s="415"/>
      <c r="B10" s="415"/>
      <c r="C10" s="418"/>
      <c r="D10" s="310" t="s">
        <v>408</v>
      </c>
      <c r="E10" s="310" t="s">
        <v>399</v>
      </c>
      <c r="F10" s="418"/>
      <c r="G10" s="310" t="s">
        <v>408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8">
      <c r="A11" s="415"/>
      <c r="B11" s="415"/>
      <c r="C11" s="418"/>
      <c r="D11" s="310" t="s">
        <v>14</v>
      </c>
      <c r="E11" s="237" t="s">
        <v>14</v>
      </c>
      <c r="F11" s="418"/>
      <c r="G11" s="310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8" ht="15.6" customHeight="1" thickBot="1">
      <c r="A12" s="415"/>
      <c r="B12" s="416"/>
      <c r="C12" s="419"/>
      <c r="D12" s="311"/>
      <c r="E12" s="238" t="s">
        <v>2</v>
      </c>
      <c r="F12" s="419"/>
      <c r="G12" s="311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412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417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190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367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411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190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413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368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393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67</v>
      </c>
      <c r="C20" s="288" t="s">
        <v>404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394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377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67</v>
      </c>
      <c r="C25" s="288" t="s">
        <v>414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56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386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73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286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287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481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387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357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392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66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351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360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415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231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306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52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350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389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373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388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416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190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69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2" customHeight="1">
      <c r="A47" s="248"/>
      <c r="B47" s="248"/>
      <c r="C47" s="266" t="s">
        <v>116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124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52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98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319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73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362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99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170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405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52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335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418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0.88671875" style="277" bestFit="1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400</v>
      </c>
      <c r="F1" s="235"/>
      <c r="G1" s="235"/>
      <c r="H1" s="235"/>
      <c r="I1" s="235"/>
    </row>
    <row r="2" spans="1:28" ht="19.5" customHeight="1">
      <c r="E2" s="235" t="s">
        <v>401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8">
      <c r="A6" s="415"/>
      <c r="B6" s="415"/>
      <c r="C6" s="418"/>
      <c r="D6" s="237" t="s">
        <v>398</v>
      </c>
      <c r="E6" s="237" t="s">
        <v>382</v>
      </c>
      <c r="F6" s="418"/>
      <c r="G6" s="418" t="s">
        <v>398</v>
      </c>
      <c r="H6" s="418"/>
      <c r="I6" s="418"/>
      <c r="J6" s="418"/>
      <c r="K6" s="418"/>
      <c r="L6" s="418"/>
      <c r="M6" s="418"/>
      <c r="N6" s="418"/>
      <c r="O6" s="418"/>
    </row>
    <row r="7" spans="1:28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8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8" ht="15" customHeight="1">
      <c r="A9" s="414"/>
      <c r="B9" s="414"/>
      <c r="C9" s="417" t="s">
        <v>13</v>
      </c>
      <c r="D9" s="306"/>
      <c r="E9" s="306"/>
      <c r="F9" s="417" t="s">
        <v>15</v>
      </c>
      <c r="G9" s="306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8" ht="21.6">
      <c r="A10" s="415"/>
      <c r="B10" s="415"/>
      <c r="C10" s="418"/>
      <c r="D10" s="307" t="s">
        <v>399</v>
      </c>
      <c r="E10" s="307" t="s">
        <v>383</v>
      </c>
      <c r="F10" s="418"/>
      <c r="G10" s="307" t="s">
        <v>399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8">
      <c r="A11" s="415"/>
      <c r="B11" s="415"/>
      <c r="C11" s="418"/>
      <c r="D11" s="307" t="s">
        <v>14</v>
      </c>
      <c r="E11" s="237" t="s">
        <v>14</v>
      </c>
      <c r="F11" s="418"/>
      <c r="G11" s="307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8" ht="15.6" customHeight="1" thickBot="1">
      <c r="A12" s="415"/>
      <c r="B12" s="416"/>
      <c r="C12" s="419"/>
      <c r="D12" s="308"/>
      <c r="E12" s="238" t="s">
        <v>2</v>
      </c>
      <c r="F12" s="419"/>
      <c r="G12" s="308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403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190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393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394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386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377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387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67</v>
      </c>
      <c r="C21" s="288" t="s">
        <v>392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357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351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350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389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481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285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319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390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360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343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388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286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287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306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52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335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373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67</v>
      </c>
      <c r="C41" s="289" t="s">
        <v>395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396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404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190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483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397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374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287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98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99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308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52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2" customHeight="1">
      <c r="A47" s="248"/>
      <c r="B47" s="248"/>
      <c r="C47" s="266" t="s">
        <v>116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216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113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362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69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124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52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405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52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391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99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402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358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359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406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2" style="277" bestFit="1" customWidth="1"/>
    <col min="26" max="26" width="10.88671875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384</v>
      </c>
      <c r="F1" s="235"/>
      <c r="G1" s="235"/>
      <c r="H1" s="235"/>
      <c r="I1" s="235"/>
    </row>
    <row r="2" spans="1:28" ht="19.5" customHeight="1">
      <c r="E2" s="235" t="s">
        <v>385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8" ht="21.6">
      <c r="A6" s="415"/>
      <c r="B6" s="415"/>
      <c r="C6" s="418"/>
      <c r="D6" s="237" t="s">
        <v>382</v>
      </c>
      <c r="E6" s="237" t="s">
        <v>378</v>
      </c>
      <c r="F6" s="418"/>
      <c r="G6" s="418" t="s">
        <v>382</v>
      </c>
      <c r="H6" s="418"/>
      <c r="I6" s="418"/>
      <c r="J6" s="418"/>
      <c r="K6" s="418"/>
      <c r="L6" s="418"/>
      <c r="M6" s="418"/>
      <c r="N6" s="418"/>
      <c r="O6" s="418"/>
    </row>
    <row r="7" spans="1:28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8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8" ht="15" customHeight="1">
      <c r="A9" s="414"/>
      <c r="B9" s="414"/>
      <c r="C9" s="417" t="s">
        <v>13</v>
      </c>
      <c r="D9" s="303"/>
      <c r="E9" s="303"/>
      <c r="F9" s="417" t="s">
        <v>15</v>
      </c>
      <c r="G9" s="303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8" ht="21.6">
      <c r="A10" s="415"/>
      <c r="B10" s="415"/>
      <c r="C10" s="418"/>
      <c r="D10" s="304" t="s">
        <v>383</v>
      </c>
      <c r="E10" s="304" t="s">
        <v>379</v>
      </c>
      <c r="F10" s="418"/>
      <c r="G10" s="304" t="s">
        <v>383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8">
      <c r="A11" s="415"/>
      <c r="B11" s="415"/>
      <c r="C11" s="418"/>
      <c r="D11" s="304" t="s">
        <v>14</v>
      </c>
      <c r="E11" s="237" t="s">
        <v>14</v>
      </c>
      <c r="F11" s="418"/>
      <c r="G11" s="304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8" ht="15.6" customHeight="1" thickBot="1">
      <c r="A12" s="415"/>
      <c r="B12" s="416"/>
      <c r="C12" s="419"/>
      <c r="D12" s="305"/>
      <c r="E12" s="238" t="s">
        <v>2</v>
      </c>
      <c r="F12" s="419"/>
      <c r="G12" s="305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67</v>
      </c>
      <c r="C15" s="288" t="s">
        <v>386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377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387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357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388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351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67</v>
      </c>
      <c r="C21" s="288" t="s">
        <v>389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390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373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343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335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308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52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481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319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306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52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360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286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287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350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2" customHeight="1">
      <c r="A35" s="248"/>
      <c r="B35" s="248"/>
      <c r="C35" s="266" t="s">
        <v>85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285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392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190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98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99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67</v>
      </c>
      <c r="C40" s="288" t="s">
        <v>391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374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287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362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99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288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52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356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56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333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358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359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2" customHeight="1">
      <c r="A47" s="248"/>
      <c r="B47" s="248"/>
      <c r="C47" s="266" t="s">
        <v>116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363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364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117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2" style="277" bestFit="1" customWidth="1"/>
    <col min="26" max="26" width="12.5546875" style="277" bestFit="1" customWidth="1"/>
    <col min="27" max="16384" width="8.88671875" style="277"/>
  </cols>
  <sheetData>
    <row r="1" spans="1:28" ht="19.5" customHeight="1">
      <c r="E1" s="235" t="s">
        <v>380</v>
      </c>
      <c r="F1" s="235"/>
      <c r="G1" s="235"/>
      <c r="H1" s="235"/>
      <c r="I1" s="235"/>
    </row>
    <row r="2" spans="1:28" ht="19.5" customHeight="1">
      <c r="E2" s="235" t="s">
        <v>381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8" ht="21.6">
      <c r="A6" s="415"/>
      <c r="B6" s="415"/>
      <c r="C6" s="418"/>
      <c r="D6" s="237" t="s">
        <v>378</v>
      </c>
      <c r="E6" s="237" t="s">
        <v>371</v>
      </c>
      <c r="F6" s="418"/>
      <c r="G6" s="418" t="s">
        <v>378</v>
      </c>
      <c r="H6" s="418"/>
      <c r="I6" s="418"/>
      <c r="J6" s="418"/>
      <c r="K6" s="418"/>
      <c r="L6" s="418"/>
      <c r="M6" s="418"/>
      <c r="N6" s="418"/>
      <c r="O6" s="418"/>
    </row>
    <row r="7" spans="1:28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8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8" ht="15" customHeight="1">
      <c r="A9" s="414"/>
      <c r="B9" s="414"/>
      <c r="C9" s="417" t="s">
        <v>13</v>
      </c>
      <c r="D9" s="300"/>
      <c r="E9" s="300"/>
      <c r="F9" s="417" t="s">
        <v>15</v>
      </c>
      <c r="G9" s="300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8" ht="21.6">
      <c r="A10" s="415"/>
      <c r="B10" s="415"/>
      <c r="C10" s="418"/>
      <c r="D10" s="301" t="s">
        <v>379</v>
      </c>
      <c r="E10" s="301" t="s">
        <v>372</v>
      </c>
      <c r="F10" s="418"/>
      <c r="G10" s="301" t="s">
        <v>379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8">
      <c r="A11" s="415"/>
      <c r="B11" s="415"/>
      <c r="C11" s="418"/>
      <c r="D11" s="301" t="s">
        <v>14</v>
      </c>
      <c r="E11" s="237" t="s">
        <v>14</v>
      </c>
      <c r="F11" s="418"/>
      <c r="G11" s="301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8" ht="15.6" customHeight="1" thickBot="1">
      <c r="A12" s="415"/>
      <c r="B12" s="416"/>
      <c r="C12" s="419"/>
      <c r="D12" s="302"/>
      <c r="E12" s="238" t="s">
        <v>2</v>
      </c>
      <c r="F12" s="419"/>
      <c r="G12" s="302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367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67</v>
      </c>
      <c r="C14" s="288" t="s">
        <v>368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357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343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351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67</v>
      </c>
      <c r="C18" s="288" t="s">
        <v>373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375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360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361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308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52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481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319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335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306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67</v>
      </c>
      <c r="C27" s="288" t="s">
        <v>374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287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286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287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285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288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356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56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376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190</v>
      </c>
      <c r="O32" s="281" t="s">
        <v>73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341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350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2" customHeight="1">
      <c r="A35" s="248"/>
      <c r="B35" s="248"/>
      <c r="C35" s="266" t="s">
        <v>85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333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362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99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377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190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98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344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56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66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358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359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244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363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364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226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6.6640625" style="345" customWidth="1"/>
    <col min="18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44140625" style="345" bestFit="1" customWidth="1"/>
    <col min="26" max="26" width="14.88671875" style="345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622</v>
      </c>
      <c r="F1" s="235"/>
      <c r="G1" s="235"/>
      <c r="H1" s="235"/>
      <c r="I1" s="235"/>
    </row>
    <row r="2" spans="1:29" ht="19.5" customHeight="1">
      <c r="E2" s="235" t="s">
        <v>623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Z5" s="33"/>
    </row>
    <row r="6" spans="1:29">
      <c r="A6" s="415"/>
      <c r="B6" s="415"/>
      <c r="C6" s="418"/>
      <c r="D6" s="237" t="s">
        <v>620</v>
      </c>
      <c r="E6" s="237" t="s">
        <v>613</v>
      </c>
      <c r="F6" s="418"/>
      <c r="G6" s="418" t="s">
        <v>620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Z8" s="33"/>
    </row>
    <row r="9" spans="1:29" ht="15" customHeight="1">
      <c r="A9" s="414"/>
      <c r="B9" s="414"/>
      <c r="C9" s="417" t="s">
        <v>13</v>
      </c>
      <c r="D9" s="404"/>
      <c r="E9" s="404"/>
      <c r="F9" s="417" t="s">
        <v>15</v>
      </c>
      <c r="G9" s="404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Y9" s="347"/>
      <c r="Z9" s="346"/>
    </row>
    <row r="10" spans="1:29" ht="21.6">
      <c r="A10" s="415"/>
      <c r="B10" s="415"/>
      <c r="C10" s="418"/>
      <c r="D10" s="237" t="s">
        <v>621</v>
      </c>
      <c r="E10" s="237" t="s">
        <v>614</v>
      </c>
      <c r="F10" s="418"/>
      <c r="G10" s="237" t="s">
        <v>621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Y10" s="347"/>
      <c r="Z10" s="346"/>
    </row>
    <row r="11" spans="1:29">
      <c r="A11" s="415"/>
      <c r="B11" s="415"/>
      <c r="C11" s="418"/>
      <c r="D11" s="405" t="s">
        <v>14</v>
      </c>
      <c r="E11" s="237" t="s">
        <v>14</v>
      </c>
      <c r="F11" s="418"/>
      <c r="G11" s="405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415"/>
      <c r="B12" s="416"/>
      <c r="C12" s="419"/>
      <c r="D12" s="406"/>
      <c r="E12" s="238" t="s">
        <v>2</v>
      </c>
      <c r="F12" s="419"/>
      <c r="G12" s="406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346"/>
      <c r="Y12" s="8"/>
      <c r="Z12" s="33"/>
    </row>
    <row r="13" spans="1:29" ht="25.35" customHeight="1">
      <c r="A13" s="349">
        <v>1</v>
      </c>
      <c r="B13" s="349" t="s">
        <v>67</v>
      </c>
      <c r="C13" s="354" t="s">
        <v>612</v>
      </c>
      <c r="D13" s="353">
        <v>95754.78</v>
      </c>
      <c r="E13" s="352" t="s">
        <v>30</v>
      </c>
      <c r="F13" s="352" t="s">
        <v>30</v>
      </c>
      <c r="G13" s="353">
        <v>13131</v>
      </c>
      <c r="H13" s="352">
        <v>369</v>
      </c>
      <c r="I13" s="352">
        <f>G13/H13</f>
        <v>35.585365853658537</v>
      </c>
      <c r="J13" s="352">
        <v>19</v>
      </c>
      <c r="K13" s="352">
        <v>1</v>
      </c>
      <c r="L13" s="353">
        <v>104271</v>
      </c>
      <c r="M13" s="353">
        <v>14292</v>
      </c>
      <c r="N13" s="351">
        <v>44708</v>
      </c>
      <c r="O13" s="350" t="s">
        <v>113</v>
      </c>
      <c r="P13" s="347"/>
      <c r="Q13" s="359"/>
      <c r="R13" s="359"/>
      <c r="S13" s="359"/>
      <c r="T13" s="359"/>
      <c r="V13" s="347"/>
      <c r="W13" s="346"/>
      <c r="X13" s="346"/>
      <c r="Y13" s="8"/>
      <c r="Z13" s="8"/>
      <c r="AA13" s="8"/>
      <c r="AB13" s="347"/>
      <c r="AC13" s="346"/>
    </row>
    <row r="14" spans="1:29" ht="25.35" customHeight="1">
      <c r="A14" s="349">
        <v>2</v>
      </c>
      <c r="B14" s="349">
        <v>1</v>
      </c>
      <c r="C14" s="354" t="s">
        <v>589</v>
      </c>
      <c r="D14" s="353">
        <v>31667.360000000001</v>
      </c>
      <c r="E14" s="352">
        <v>57462.76</v>
      </c>
      <c r="F14" s="356">
        <f>(D14-E14)/E14</f>
        <v>-0.44890638737157773</v>
      </c>
      <c r="G14" s="353">
        <v>4833</v>
      </c>
      <c r="H14" s="352">
        <v>227</v>
      </c>
      <c r="I14" s="352">
        <f>G14/H14</f>
        <v>21.290748898678412</v>
      </c>
      <c r="J14" s="352">
        <v>18</v>
      </c>
      <c r="K14" s="352">
        <v>4</v>
      </c>
      <c r="L14" s="353">
        <v>375697</v>
      </c>
      <c r="M14" s="353">
        <v>52098</v>
      </c>
      <c r="N14" s="351">
        <v>44687</v>
      </c>
      <c r="O14" s="350" t="s">
        <v>32</v>
      </c>
      <c r="P14" s="347"/>
      <c r="Q14" s="359"/>
      <c r="R14" s="359"/>
      <c r="S14" s="335"/>
      <c r="T14" s="359"/>
      <c r="U14" s="346"/>
      <c r="V14" s="360"/>
      <c r="W14" s="360"/>
      <c r="X14" s="346"/>
      <c r="Y14" s="361"/>
      <c r="Z14" s="8"/>
      <c r="AA14" s="346"/>
      <c r="AB14" s="361"/>
      <c r="AC14" s="346"/>
    </row>
    <row r="15" spans="1:29" ht="25.35" customHeight="1">
      <c r="A15" s="349">
        <v>3</v>
      </c>
      <c r="B15" s="349">
        <v>3</v>
      </c>
      <c r="C15" s="354" t="s">
        <v>547</v>
      </c>
      <c r="D15" s="353">
        <v>21280.79</v>
      </c>
      <c r="E15" s="352">
        <v>18280.39</v>
      </c>
      <c r="F15" s="356">
        <f>(D15-E15)/E15</f>
        <v>0.16413216567042616</v>
      </c>
      <c r="G15" s="353">
        <v>4101</v>
      </c>
      <c r="H15" s="352">
        <v>162</v>
      </c>
      <c r="I15" s="352">
        <f>G15/H15</f>
        <v>25.314814814814813</v>
      </c>
      <c r="J15" s="352">
        <v>11</v>
      </c>
      <c r="K15" s="352">
        <v>9</v>
      </c>
      <c r="L15" s="353">
        <v>380918</v>
      </c>
      <c r="M15" s="353">
        <v>73818</v>
      </c>
      <c r="N15" s="351">
        <v>44652</v>
      </c>
      <c r="O15" s="350" t="s">
        <v>113</v>
      </c>
      <c r="P15" s="347"/>
      <c r="Q15" s="359"/>
      <c r="R15" s="359"/>
      <c r="S15" s="335"/>
      <c r="T15" s="359"/>
      <c r="U15" s="346"/>
      <c r="V15" s="360"/>
      <c r="W15" s="360"/>
      <c r="X15" s="346"/>
      <c r="Y15" s="361"/>
      <c r="Z15" s="8"/>
      <c r="AA15" s="346"/>
      <c r="AB15" s="361"/>
      <c r="AC15" s="346"/>
    </row>
    <row r="16" spans="1:29" ht="25.35" customHeight="1">
      <c r="A16" s="349">
        <v>4</v>
      </c>
      <c r="B16" s="349" t="s">
        <v>67</v>
      </c>
      <c r="C16" s="354" t="s">
        <v>617</v>
      </c>
      <c r="D16" s="353">
        <v>21222.36</v>
      </c>
      <c r="E16" s="352" t="s">
        <v>30</v>
      </c>
      <c r="F16" s="352" t="s">
        <v>30</v>
      </c>
      <c r="G16" s="353">
        <v>4663</v>
      </c>
      <c r="H16" s="352">
        <v>248</v>
      </c>
      <c r="I16" s="352">
        <f>G16/H16</f>
        <v>18.802419354838708</v>
      </c>
      <c r="J16" s="352">
        <v>19</v>
      </c>
      <c r="K16" s="352">
        <v>1</v>
      </c>
      <c r="L16" s="353">
        <v>21222.36</v>
      </c>
      <c r="M16" s="353">
        <v>4663</v>
      </c>
      <c r="N16" s="351">
        <v>44708</v>
      </c>
      <c r="O16" s="350" t="s">
        <v>43</v>
      </c>
      <c r="P16" s="347"/>
      <c r="Q16" s="359"/>
      <c r="R16" s="359"/>
      <c r="S16" s="335"/>
      <c r="T16" s="359"/>
      <c r="U16" s="346"/>
      <c r="V16" s="360"/>
      <c r="W16" s="360"/>
      <c r="X16" s="8"/>
      <c r="Y16" s="346"/>
      <c r="Z16" s="346"/>
      <c r="AA16" s="361"/>
      <c r="AB16" s="361"/>
      <c r="AC16" s="346"/>
    </row>
    <row r="17" spans="1:29" ht="25.35" customHeight="1">
      <c r="A17" s="349">
        <v>5</v>
      </c>
      <c r="B17" s="349">
        <v>11</v>
      </c>
      <c r="C17" s="354" t="s">
        <v>549</v>
      </c>
      <c r="D17" s="353">
        <v>19272.59</v>
      </c>
      <c r="E17" s="352">
        <v>5761.08</v>
      </c>
      <c r="F17" s="356">
        <f t="shared" ref="F17:F23" si="0">(D17-E17)/E17</f>
        <v>2.3453085185416622</v>
      </c>
      <c r="G17" s="353">
        <v>4315</v>
      </c>
      <c r="H17" s="352">
        <v>95</v>
      </c>
      <c r="I17" s="352">
        <f>G17/H17</f>
        <v>45.421052631578945</v>
      </c>
      <c r="J17" s="352">
        <v>19</v>
      </c>
      <c r="K17" s="352">
        <v>8</v>
      </c>
      <c r="L17" s="353">
        <v>159421.99</v>
      </c>
      <c r="M17" s="353">
        <v>37694</v>
      </c>
      <c r="N17" s="351">
        <v>44659</v>
      </c>
      <c r="O17" s="350" t="s">
        <v>27</v>
      </c>
      <c r="P17" s="347"/>
      <c r="Q17" s="359"/>
      <c r="R17" s="359"/>
      <c r="S17" s="335"/>
      <c r="T17" s="346"/>
      <c r="U17" s="346"/>
      <c r="V17" s="346"/>
      <c r="W17" s="346"/>
      <c r="X17" s="8"/>
      <c r="Y17" s="346"/>
      <c r="Z17" s="346"/>
      <c r="AA17" s="361"/>
      <c r="AB17" s="361"/>
      <c r="AC17" s="346"/>
    </row>
    <row r="18" spans="1:29" ht="25.35" customHeight="1">
      <c r="A18" s="349">
        <v>6</v>
      </c>
      <c r="B18" s="349">
        <v>4</v>
      </c>
      <c r="C18" s="354" t="s">
        <v>576</v>
      </c>
      <c r="D18" s="353">
        <v>13778</v>
      </c>
      <c r="E18" s="352">
        <v>16422</v>
      </c>
      <c r="F18" s="356">
        <f t="shared" si="0"/>
        <v>-0.16100353184752161</v>
      </c>
      <c r="G18" s="353">
        <v>1909</v>
      </c>
      <c r="H18" s="352" t="s">
        <v>30</v>
      </c>
      <c r="I18" s="352" t="s">
        <v>30</v>
      </c>
      <c r="J18" s="352">
        <v>9</v>
      </c>
      <c r="K18" s="352">
        <v>6</v>
      </c>
      <c r="L18" s="353">
        <v>107672</v>
      </c>
      <c r="M18" s="353">
        <v>15988</v>
      </c>
      <c r="N18" s="351">
        <v>44673</v>
      </c>
      <c r="O18" s="350" t="s">
        <v>31</v>
      </c>
      <c r="P18" s="347"/>
      <c r="Q18" s="359"/>
      <c r="R18" s="359"/>
      <c r="S18" s="335"/>
      <c r="T18" s="361"/>
      <c r="U18" s="346"/>
      <c r="V18" s="360"/>
      <c r="W18" s="360"/>
      <c r="X18" s="8"/>
      <c r="Y18" s="346"/>
      <c r="Z18" s="346"/>
      <c r="AA18" s="361"/>
      <c r="AB18" s="361"/>
      <c r="AC18" s="346"/>
    </row>
    <row r="19" spans="1:29" ht="25.35" customHeight="1">
      <c r="A19" s="349">
        <v>7</v>
      </c>
      <c r="B19" s="349">
        <v>2</v>
      </c>
      <c r="C19" s="354" t="s">
        <v>610</v>
      </c>
      <c r="D19" s="353">
        <v>12382</v>
      </c>
      <c r="E19" s="352">
        <v>22502</v>
      </c>
      <c r="F19" s="356">
        <f t="shared" si="0"/>
        <v>-0.44973780108434808</v>
      </c>
      <c r="G19" s="353">
        <v>1835</v>
      </c>
      <c r="H19" s="352" t="s">
        <v>30</v>
      </c>
      <c r="I19" s="352" t="s">
        <v>30</v>
      </c>
      <c r="J19" s="352">
        <v>13</v>
      </c>
      <c r="K19" s="352">
        <v>2</v>
      </c>
      <c r="L19" s="353">
        <v>34884</v>
      </c>
      <c r="M19" s="353">
        <v>5963</v>
      </c>
      <c r="N19" s="351">
        <v>44701</v>
      </c>
      <c r="O19" s="350" t="s">
        <v>31</v>
      </c>
      <c r="P19" s="347"/>
      <c r="Q19" s="359"/>
      <c r="R19" s="359"/>
      <c r="S19" s="335"/>
      <c r="T19" s="359"/>
      <c r="U19" s="346"/>
      <c r="V19" s="360"/>
      <c r="W19" s="360"/>
      <c r="X19" s="8"/>
      <c r="Y19" s="346"/>
      <c r="Z19" s="346"/>
      <c r="AA19" s="361"/>
      <c r="AB19" s="346"/>
      <c r="AC19" s="361"/>
    </row>
    <row r="20" spans="1:29" ht="25.35" customHeight="1">
      <c r="A20" s="349">
        <v>8</v>
      </c>
      <c r="B20" s="349">
        <v>8</v>
      </c>
      <c r="C20" s="354" t="s">
        <v>530</v>
      </c>
      <c r="D20" s="353">
        <v>10401.65</v>
      </c>
      <c r="E20" s="352">
        <v>9005.61</v>
      </c>
      <c r="F20" s="356">
        <f t="shared" si="0"/>
        <v>0.15501892709100204</v>
      </c>
      <c r="G20" s="353">
        <v>2169</v>
      </c>
      <c r="H20" s="352">
        <v>69</v>
      </c>
      <c r="I20" s="352">
        <f>G20/H20</f>
        <v>31.434782608695652</v>
      </c>
      <c r="J20" s="352">
        <v>6</v>
      </c>
      <c r="K20" s="352">
        <v>11</v>
      </c>
      <c r="L20" s="353">
        <v>183741</v>
      </c>
      <c r="M20" s="353">
        <v>36816</v>
      </c>
      <c r="N20" s="351">
        <v>44638</v>
      </c>
      <c r="O20" s="350" t="s">
        <v>52</v>
      </c>
      <c r="P20" s="347"/>
      <c r="Q20" s="359"/>
      <c r="R20" s="359"/>
      <c r="S20" s="335"/>
      <c r="T20" s="359"/>
      <c r="U20" s="346"/>
      <c r="V20" s="360"/>
      <c r="W20" s="360"/>
      <c r="X20" s="8"/>
      <c r="Y20" s="346"/>
      <c r="Z20" s="346"/>
      <c r="AA20" s="361"/>
      <c r="AB20" s="346"/>
      <c r="AC20" s="361"/>
    </row>
    <row r="21" spans="1:29" ht="25.35" customHeight="1">
      <c r="A21" s="349">
        <v>9</v>
      </c>
      <c r="B21" s="349">
        <v>10</v>
      </c>
      <c r="C21" s="354" t="s">
        <v>522</v>
      </c>
      <c r="D21" s="353">
        <v>9464.0499999999993</v>
      </c>
      <c r="E21" s="352">
        <v>8024.68</v>
      </c>
      <c r="F21" s="356">
        <f t="shared" si="0"/>
        <v>0.17936790002841221</v>
      </c>
      <c r="G21" s="353">
        <v>1962</v>
      </c>
      <c r="H21" s="352">
        <v>83</v>
      </c>
      <c r="I21" s="352">
        <f>G21/H21</f>
        <v>23.638554216867469</v>
      </c>
      <c r="J21" s="352">
        <v>9</v>
      </c>
      <c r="K21" s="352">
        <v>12</v>
      </c>
      <c r="L21" s="353">
        <v>273145</v>
      </c>
      <c r="M21" s="353">
        <v>54775</v>
      </c>
      <c r="N21" s="351">
        <v>44631</v>
      </c>
      <c r="O21" s="350" t="s">
        <v>32</v>
      </c>
      <c r="P21" s="347"/>
      <c r="Q21" s="359"/>
      <c r="R21" s="359"/>
      <c r="S21" s="335"/>
      <c r="T21" s="359"/>
      <c r="U21" s="346"/>
      <c r="V21" s="360"/>
      <c r="W21" s="360"/>
      <c r="X21" s="360"/>
      <c r="Y21" s="361"/>
      <c r="Z21" s="8"/>
      <c r="AA21" s="346"/>
      <c r="AB21" s="361"/>
      <c r="AC21" s="346"/>
    </row>
    <row r="22" spans="1:29" ht="25.35" customHeight="1">
      <c r="A22" s="349">
        <v>10</v>
      </c>
      <c r="B22" s="349">
        <v>7</v>
      </c>
      <c r="C22" s="354" t="s">
        <v>550</v>
      </c>
      <c r="D22" s="353">
        <v>8976.7000000000007</v>
      </c>
      <c r="E22" s="352">
        <v>9761.9599999999991</v>
      </c>
      <c r="F22" s="356">
        <f t="shared" si="0"/>
        <v>-8.0440813115398802E-2</v>
      </c>
      <c r="G22" s="353">
        <v>1427</v>
      </c>
      <c r="H22" s="352">
        <v>48</v>
      </c>
      <c r="I22" s="352">
        <f>G22/H22</f>
        <v>29.729166666666668</v>
      </c>
      <c r="J22" s="352">
        <v>6</v>
      </c>
      <c r="K22" s="352">
        <v>8</v>
      </c>
      <c r="L22" s="353">
        <v>182501</v>
      </c>
      <c r="M22" s="353">
        <v>26901</v>
      </c>
      <c r="N22" s="351">
        <v>44659</v>
      </c>
      <c r="O22" s="350" t="s">
        <v>113</v>
      </c>
      <c r="P22" s="347"/>
      <c r="Q22" s="359"/>
      <c r="R22" s="359"/>
      <c r="S22" s="359"/>
      <c r="U22" s="347"/>
      <c r="V22" s="360"/>
      <c r="W22" s="360"/>
      <c r="X22" s="360"/>
      <c r="Y22" s="346"/>
      <c r="Z22" s="8"/>
      <c r="AA22" s="347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244200.27999999997</v>
      </c>
      <c r="E23" s="348">
        <v>174129.25999999998</v>
      </c>
      <c r="F23" s="108">
        <f t="shared" si="0"/>
        <v>0.40240807317506544</v>
      </c>
      <c r="G23" s="348">
        <f t="shared" ref="G23" si="1">SUM(G13:G22)</f>
        <v>40345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5</v>
      </c>
      <c r="C25" s="354" t="s">
        <v>601</v>
      </c>
      <c r="D25" s="353">
        <v>7743</v>
      </c>
      <c r="E25" s="352">
        <v>14068</v>
      </c>
      <c r="F25" s="356">
        <f>(D25-E25)/E25</f>
        <v>-0.44960193346602217</v>
      </c>
      <c r="G25" s="353">
        <v>1567</v>
      </c>
      <c r="H25" s="352" t="s">
        <v>30</v>
      </c>
      <c r="I25" s="352" t="s">
        <v>30</v>
      </c>
      <c r="J25" s="352">
        <v>11</v>
      </c>
      <c r="K25" s="352">
        <v>3</v>
      </c>
      <c r="L25" s="353">
        <v>39340</v>
      </c>
      <c r="M25" s="353">
        <v>8339</v>
      </c>
      <c r="N25" s="351">
        <v>44694</v>
      </c>
      <c r="O25" s="350" t="s">
        <v>31</v>
      </c>
      <c r="P25" s="347"/>
      <c r="Q25" s="359"/>
      <c r="R25" s="359"/>
      <c r="S25" s="359"/>
      <c r="T25" s="359"/>
      <c r="V25" s="347"/>
      <c r="W25" s="346"/>
      <c r="X25" s="8"/>
      <c r="Y25" s="8"/>
      <c r="Z25" s="346"/>
      <c r="AA25" s="346"/>
      <c r="AB25" s="8"/>
      <c r="AC25" s="347"/>
    </row>
    <row r="26" spans="1:29" ht="25.35" customHeight="1">
      <c r="A26" s="349">
        <v>12</v>
      </c>
      <c r="B26" s="349">
        <v>6</v>
      </c>
      <c r="C26" s="354" t="s">
        <v>566</v>
      </c>
      <c r="D26" s="353">
        <v>7641.93</v>
      </c>
      <c r="E26" s="352">
        <v>10012.57</v>
      </c>
      <c r="F26" s="356">
        <f>(D26-E26)/E26</f>
        <v>-0.23676638465448926</v>
      </c>
      <c r="G26" s="353">
        <v>1217</v>
      </c>
      <c r="H26" s="352">
        <v>63</v>
      </c>
      <c r="I26" s="352">
        <f>G26/H26</f>
        <v>19.317460317460316</v>
      </c>
      <c r="J26" s="352">
        <v>6</v>
      </c>
      <c r="K26" s="352">
        <v>7</v>
      </c>
      <c r="L26" s="353">
        <v>307185.96000000002</v>
      </c>
      <c r="M26" s="353">
        <v>43209</v>
      </c>
      <c r="N26" s="351">
        <v>44666</v>
      </c>
      <c r="O26" s="350" t="s">
        <v>34</v>
      </c>
      <c r="P26" s="347"/>
      <c r="Q26" s="359"/>
      <c r="R26" s="359"/>
      <c r="S26" s="335"/>
      <c r="T26" s="359"/>
      <c r="U26" s="346"/>
      <c r="V26" s="360"/>
      <c r="W26" s="360"/>
      <c r="X26" s="8"/>
      <c r="Y26" s="361"/>
      <c r="Z26" s="346"/>
      <c r="AA26" s="346"/>
      <c r="AB26" s="346"/>
      <c r="AC26" s="361"/>
    </row>
    <row r="27" spans="1:29" ht="25.35" customHeight="1">
      <c r="A27" s="349">
        <v>13</v>
      </c>
      <c r="B27" s="120" t="s">
        <v>40</v>
      </c>
      <c r="C27" s="289" t="s">
        <v>619</v>
      </c>
      <c r="D27" s="353">
        <v>5044.47</v>
      </c>
      <c r="E27" s="352" t="s">
        <v>30</v>
      </c>
      <c r="F27" s="352" t="s">
        <v>30</v>
      </c>
      <c r="G27" s="353">
        <v>1115</v>
      </c>
      <c r="H27" s="352">
        <v>23</v>
      </c>
      <c r="I27" s="352">
        <f>G27/H27</f>
        <v>48.478260869565219</v>
      </c>
      <c r="J27" s="352">
        <v>10</v>
      </c>
      <c r="K27" s="352">
        <v>0</v>
      </c>
      <c r="L27" s="353">
        <v>5044.47</v>
      </c>
      <c r="M27" s="353">
        <v>1115</v>
      </c>
      <c r="N27" s="351" t="s">
        <v>190</v>
      </c>
      <c r="O27" s="350" t="s">
        <v>27</v>
      </c>
      <c r="P27" s="347"/>
      <c r="Q27" s="359"/>
      <c r="R27" s="359"/>
      <c r="S27" s="335"/>
      <c r="T27" s="359"/>
      <c r="U27" s="346"/>
      <c r="V27" s="360"/>
      <c r="W27" s="360"/>
      <c r="X27" s="8"/>
      <c r="Y27" s="361"/>
      <c r="Z27" s="346"/>
      <c r="AA27" s="346"/>
      <c r="AB27" s="346"/>
      <c r="AC27" s="361"/>
    </row>
    <row r="28" spans="1:29" ht="25.35" customHeight="1">
      <c r="A28" s="349">
        <v>14</v>
      </c>
      <c r="B28" s="349" t="s">
        <v>67</v>
      </c>
      <c r="C28" s="354" t="s">
        <v>618</v>
      </c>
      <c r="D28" s="353">
        <v>4657.7299999999996</v>
      </c>
      <c r="E28" s="352" t="s">
        <v>30</v>
      </c>
      <c r="F28" s="352" t="s">
        <v>30</v>
      </c>
      <c r="G28" s="353">
        <v>755</v>
      </c>
      <c r="H28" s="352">
        <v>72</v>
      </c>
      <c r="I28" s="352">
        <f>G28/H28</f>
        <v>10.486111111111111</v>
      </c>
      <c r="J28" s="352">
        <v>15</v>
      </c>
      <c r="K28" s="352">
        <v>1</v>
      </c>
      <c r="L28" s="353">
        <v>4657.7299999999996</v>
      </c>
      <c r="M28" s="353">
        <v>755</v>
      </c>
      <c r="N28" s="351">
        <v>44708</v>
      </c>
      <c r="O28" s="350" t="s">
        <v>56</v>
      </c>
      <c r="P28" s="347"/>
      <c r="Q28" s="359"/>
      <c r="R28" s="359"/>
      <c r="S28" s="335"/>
      <c r="T28" s="361"/>
      <c r="U28" s="346"/>
      <c r="V28" s="360"/>
      <c r="W28" s="360"/>
      <c r="X28" s="8"/>
      <c r="Y28" s="346"/>
      <c r="Z28" s="346"/>
      <c r="AA28" s="361"/>
      <c r="AB28" s="361"/>
      <c r="AC28" s="346"/>
    </row>
    <row r="29" spans="1:29" ht="25.35" customHeight="1">
      <c r="A29" s="349">
        <v>15</v>
      </c>
      <c r="B29" s="349">
        <v>14</v>
      </c>
      <c r="C29" s="354" t="s">
        <v>586</v>
      </c>
      <c r="D29" s="353">
        <v>2170.8000000000002</v>
      </c>
      <c r="E29" s="352">
        <v>2599.6</v>
      </c>
      <c r="F29" s="356">
        <f t="shared" ref="F29:F35" si="2">(D29-E29)/E29</f>
        <v>-0.16494845360824734</v>
      </c>
      <c r="G29" s="353">
        <v>335</v>
      </c>
      <c r="H29" s="352">
        <v>11</v>
      </c>
      <c r="I29" s="352">
        <f>G29/H29</f>
        <v>30.454545454545453</v>
      </c>
      <c r="J29" s="352">
        <v>3</v>
      </c>
      <c r="K29" s="352">
        <v>5</v>
      </c>
      <c r="L29" s="353">
        <v>21347.18</v>
      </c>
      <c r="M29" s="353">
        <v>3584</v>
      </c>
      <c r="N29" s="351">
        <v>44680</v>
      </c>
      <c r="O29" s="350" t="s">
        <v>43</v>
      </c>
      <c r="P29" s="347"/>
      <c r="Q29" s="359"/>
      <c r="R29" s="359"/>
      <c r="S29" s="335"/>
      <c r="T29" s="359"/>
      <c r="U29" s="346"/>
      <c r="V29" s="360"/>
      <c r="W29" s="360"/>
      <c r="X29" s="8"/>
      <c r="Y29" s="346"/>
      <c r="Z29" s="346"/>
      <c r="AA29" s="361"/>
      <c r="AB29" s="361"/>
      <c r="AC29" s="346"/>
    </row>
    <row r="30" spans="1:29" ht="25.35" customHeight="1">
      <c r="A30" s="349">
        <v>16</v>
      </c>
      <c r="B30" s="362">
        <v>21</v>
      </c>
      <c r="C30" s="354" t="s">
        <v>602</v>
      </c>
      <c r="D30" s="353">
        <v>1980</v>
      </c>
      <c r="E30" s="352">
        <v>424</v>
      </c>
      <c r="F30" s="356">
        <f t="shared" si="2"/>
        <v>3.6698113207547172</v>
      </c>
      <c r="G30" s="353">
        <v>407</v>
      </c>
      <c r="H30" s="352">
        <v>4</v>
      </c>
      <c r="I30" s="352">
        <f>G30/H30</f>
        <v>101.75</v>
      </c>
      <c r="J30" s="352">
        <v>2</v>
      </c>
      <c r="K30" s="352">
        <v>3</v>
      </c>
      <c r="L30" s="353">
        <v>4093</v>
      </c>
      <c r="M30" s="353">
        <v>907</v>
      </c>
      <c r="N30" s="351">
        <v>44694</v>
      </c>
      <c r="O30" s="350" t="s">
        <v>99</v>
      </c>
      <c r="P30" s="347"/>
      <c r="Q30" s="359"/>
      <c r="R30" s="359"/>
      <c r="S30" s="359"/>
      <c r="T30" s="359"/>
      <c r="U30" s="360"/>
      <c r="V30" s="360"/>
      <c r="W30" s="346"/>
      <c r="X30" s="360"/>
      <c r="Y30" s="361"/>
      <c r="Z30" s="361"/>
      <c r="AA30" s="346"/>
    </row>
    <row r="31" spans="1:29" ht="25.35" customHeight="1">
      <c r="A31" s="349">
        <v>17</v>
      </c>
      <c r="B31" s="349">
        <v>12</v>
      </c>
      <c r="C31" s="354" t="s">
        <v>584</v>
      </c>
      <c r="D31" s="353">
        <v>1929</v>
      </c>
      <c r="E31" s="352">
        <v>5574</v>
      </c>
      <c r="F31" s="356">
        <f t="shared" si="2"/>
        <v>-0.65392895586652311</v>
      </c>
      <c r="G31" s="353">
        <v>394</v>
      </c>
      <c r="H31" s="352" t="s">
        <v>30</v>
      </c>
      <c r="I31" s="352" t="s">
        <v>30</v>
      </c>
      <c r="J31" s="352">
        <v>7</v>
      </c>
      <c r="K31" s="352">
        <v>5</v>
      </c>
      <c r="L31" s="353">
        <v>39058</v>
      </c>
      <c r="M31" s="353">
        <v>8172</v>
      </c>
      <c r="N31" s="351">
        <v>44680</v>
      </c>
      <c r="O31" s="350" t="s">
        <v>31</v>
      </c>
      <c r="P31" s="347"/>
      <c r="Q31" s="359"/>
      <c r="R31" s="359"/>
      <c r="S31" s="335"/>
      <c r="T31" s="359"/>
      <c r="U31" s="346"/>
      <c r="V31" s="360"/>
      <c r="W31" s="360"/>
      <c r="X31" s="8"/>
      <c r="Y31" s="346"/>
      <c r="Z31" s="346"/>
      <c r="AA31" s="361"/>
      <c r="AB31" s="346"/>
      <c r="AC31" s="361"/>
    </row>
    <row r="32" spans="1:29" ht="25.35" customHeight="1">
      <c r="A32" s="349">
        <v>18</v>
      </c>
      <c r="B32" s="362">
        <v>16</v>
      </c>
      <c r="C32" s="354" t="s">
        <v>565</v>
      </c>
      <c r="D32" s="353">
        <v>1560.4</v>
      </c>
      <c r="E32" s="352">
        <v>1622.8</v>
      </c>
      <c r="F32" s="356">
        <f t="shared" si="2"/>
        <v>-3.845205817106228E-2</v>
      </c>
      <c r="G32" s="353">
        <v>244</v>
      </c>
      <c r="H32" s="352">
        <v>15</v>
      </c>
      <c r="I32" s="352">
        <f>G32/H32</f>
        <v>16.266666666666666</v>
      </c>
      <c r="J32" s="352">
        <v>2</v>
      </c>
      <c r="K32" s="352">
        <v>7</v>
      </c>
      <c r="L32" s="353">
        <v>68735</v>
      </c>
      <c r="M32" s="353">
        <v>10573</v>
      </c>
      <c r="N32" s="351">
        <v>44666</v>
      </c>
      <c r="O32" s="350" t="s">
        <v>52</v>
      </c>
      <c r="P32" s="347"/>
      <c r="Q32" s="359"/>
      <c r="R32" s="359"/>
      <c r="S32" s="359"/>
      <c r="T32" s="359"/>
      <c r="U32" s="360"/>
      <c r="V32" s="360"/>
      <c r="W32" s="361"/>
      <c r="X32" s="346"/>
      <c r="Y32" s="361"/>
      <c r="Z32" s="360"/>
      <c r="AA32" s="8"/>
      <c r="AB32" s="346"/>
    </row>
    <row r="33" spans="1:29" ht="25.35" customHeight="1">
      <c r="A33" s="349">
        <v>19</v>
      </c>
      <c r="B33" s="362">
        <v>13</v>
      </c>
      <c r="C33" s="354" t="s">
        <v>596</v>
      </c>
      <c r="D33" s="353">
        <v>1051.23</v>
      </c>
      <c r="E33" s="352">
        <v>5348.24</v>
      </c>
      <c r="F33" s="356">
        <f t="shared" si="2"/>
        <v>-0.80344374971953403</v>
      </c>
      <c r="G33" s="353">
        <v>166</v>
      </c>
      <c r="H33" s="352">
        <v>17</v>
      </c>
      <c r="I33" s="352">
        <f>G33/H33</f>
        <v>9.764705882352942</v>
      </c>
      <c r="J33" s="352">
        <v>4</v>
      </c>
      <c r="K33" s="352">
        <v>3</v>
      </c>
      <c r="L33" s="353">
        <v>15832.07</v>
      </c>
      <c r="M33" s="353">
        <v>2694</v>
      </c>
      <c r="N33" s="351">
        <v>44694</v>
      </c>
      <c r="O33" s="350" t="s">
        <v>27</v>
      </c>
      <c r="P33" s="78"/>
      <c r="Q33" s="359"/>
      <c r="R33" s="359"/>
      <c r="S33" s="335"/>
      <c r="T33" s="359"/>
      <c r="U33" s="33"/>
      <c r="V33" s="33"/>
      <c r="W33" s="33"/>
      <c r="X33" s="8"/>
      <c r="Y33" s="361"/>
      <c r="Z33" s="360"/>
      <c r="AA33" s="361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575</v>
      </c>
      <c r="D34" s="353">
        <v>249.9</v>
      </c>
      <c r="E34" s="352">
        <v>1331.97</v>
      </c>
      <c r="F34" s="356">
        <f t="shared" si="2"/>
        <v>-0.81238316178292302</v>
      </c>
      <c r="G34" s="353">
        <v>47</v>
      </c>
      <c r="H34" s="352">
        <v>5</v>
      </c>
      <c r="I34" s="352">
        <f>G34/H34</f>
        <v>9.4</v>
      </c>
      <c r="J34" s="352">
        <v>2</v>
      </c>
      <c r="K34" s="352">
        <v>6</v>
      </c>
      <c r="L34" s="353">
        <v>34385.93</v>
      </c>
      <c r="M34" s="353">
        <v>7301</v>
      </c>
      <c r="N34" s="351">
        <v>44673</v>
      </c>
      <c r="O34" s="350" t="s">
        <v>265</v>
      </c>
      <c r="P34" s="347"/>
      <c r="Q34" s="359"/>
      <c r="R34" s="359"/>
      <c r="S34" s="335"/>
      <c r="T34" s="359"/>
      <c r="U34" s="346"/>
      <c r="V34" s="360"/>
      <c r="W34" s="360"/>
      <c r="X34" s="361"/>
      <c r="Y34" s="8"/>
      <c r="Z34" s="346"/>
      <c r="AA34" s="346"/>
      <c r="AB34" s="361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278228.73999999993</v>
      </c>
      <c r="E35" s="348">
        <v>200104.37999999995</v>
      </c>
      <c r="F35" s="108">
        <f t="shared" si="2"/>
        <v>0.39041804082449372</v>
      </c>
      <c r="G35" s="348">
        <f t="shared" ref="G35" si="3">SUM(G23:G34)</f>
        <v>46592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510</v>
      </c>
      <c r="D37" s="353">
        <v>185</v>
      </c>
      <c r="E37" s="352" t="s">
        <v>30</v>
      </c>
      <c r="F37" s="352" t="s">
        <v>30</v>
      </c>
      <c r="G37" s="353">
        <v>44</v>
      </c>
      <c r="H37" s="352">
        <v>3</v>
      </c>
      <c r="I37" s="352">
        <f>G37/H37</f>
        <v>14.666666666666666</v>
      </c>
      <c r="J37" s="352">
        <v>1</v>
      </c>
      <c r="K37" s="352" t="s">
        <v>30</v>
      </c>
      <c r="L37" s="353">
        <v>9729</v>
      </c>
      <c r="M37" s="353">
        <v>1771</v>
      </c>
      <c r="N37" s="351">
        <v>44617</v>
      </c>
      <c r="O37" s="350" t="s">
        <v>52</v>
      </c>
      <c r="P37" s="347"/>
      <c r="Q37" s="359"/>
      <c r="R37" s="359"/>
      <c r="S37" s="335"/>
      <c r="T37" s="359"/>
      <c r="U37" s="360"/>
      <c r="V37" s="360"/>
      <c r="W37" s="360"/>
      <c r="X37" s="8"/>
      <c r="Y37" s="346"/>
      <c r="Z37" s="361"/>
      <c r="AA37" s="346"/>
      <c r="AB37" s="346"/>
      <c r="AC37" s="361"/>
    </row>
    <row r="38" spans="1:29" ht="25.35" customHeight="1">
      <c r="A38" s="349">
        <v>22</v>
      </c>
      <c r="B38" s="349">
        <v>22</v>
      </c>
      <c r="C38" s="354" t="s">
        <v>595</v>
      </c>
      <c r="D38" s="353">
        <v>170</v>
      </c>
      <c r="E38" s="352">
        <v>209</v>
      </c>
      <c r="F38" s="356">
        <f>(D38-E38)/E38</f>
        <v>-0.18660287081339713</v>
      </c>
      <c r="G38" s="353">
        <v>33</v>
      </c>
      <c r="H38" s="352" t="s">
        <v>30</v>
      </c>
      <c r="I38" s="352" t="s">
        <v>30</v>
      </c>
      <c r="J38" s="352">
        <v>1</v>
      </c>
      <c r="K38" s="352">
        <v>4</v>
      </c>
      <c r="L38" s="353">
        <v>8480</v>
      </c>
      <c r="M38" s="353">
        <v>1442</v>
      </c>
      <c r="N38" s="351">
        <v>44687</v>
      </c>
      <c r="O38" s="350" t="s">
        <v>31</v>
      </c>
      <c r="P38" s="347"/>
      <c r="Q38" s="359"/>
      <c r="R38" s="359"/>
      <c r="S38" s="335"/>
      <c r="T38" s="359"/>
      <c r="U38" s="346"/>
      <c r="V38" s="360"/>
      <c r="W38" s="360"/>
      <c r="X38" s="8"/>
      <c r="Y38" s="346"/>
      <c r="Z38" s="361"/>
      <c r="AA38" s="346"/>
      <c r="AB38" s="346"/>
      <c r="AC38" s="361"/>
    </row>
    <row r="39" spans="1:29" ht="25.35" customHeight="1">
      <c r="A39" s="349">
        <v>23</v>
      </c>
      <c r="B39" s="349">
        <v>20</v>
      </c>
      <c r="C39" s="354" t="s">
        <v>579</v>
      </c>
      <c r="D39" s="353">
        <v>111</v>
      </c>
      <c r="E39" s="352">
        <v>468</v>
      </c>
      <c r="F39" s="356">
        <f>(D39-E39)/E39</f>
        <v>-0.76282051282051277</v>
      </c>
      <c r="G39" s="353">
        <v>21</v>
      </c>
      <c r="H39" s="352">
        <v>3</v>
      </c>
      <c r="I39" s="352">
        <f>G39/H39</f>
        <v>7</v>
      </c>
      <c r="J39" s="352">
        <v>2</v>
      </c>
      <c r="K39" s="352">
        <v>5</v>
      </c>
      <c r="L39" s="353">
        <v>17421</v>
      </c>
      <c r="M39" s="353">
        <v>2696</v>
      </c>
      <c r="N39" s="351">
        <v>44680</v>
      </c>
      <c r="O39" s="350" t="s">
        <v>52</v>
      </c>
      <c r="P39" s="347"/>
      <c r="Q39" s="359"/>
      <c r="R39" s="359"/>
      <c r="S39" s="335"/>
      <c r="T39" s="359"/>
      <c r="U39" s="346"/>
      <c r="V39" s="346"/>
      <c r="W39" s="346"/>
      <c r="X39" s="361"/>
      <c r="Y39" s="8"/>
      <c r="Z39" s="346"/>
      <c r="AA39" s="346"/>
      <c r="AB39" s="361"/>
      <c r="AC39" s="346"/>
    </row>
    <row r="40" spans="1:29" ht="25.35" customHeight="1">
      <c r="A40" s="349">
        <v>24</v>
      </c>
      <c r="B40" s="214">
        <v>24</v>
      </c>
      <c r="C40" s="354" t="s">
        <v>491</v>
      </c>
      <c r="D40" s="353">
        <v>101</v>
      </c>
      <c r="E40" s="352">
        <v>154</v>
      </c>
      <c r="F40" s="356">
        <f>(D40-E40)/E40</f>
        <v>-0.34415584415584416</v>
      </c>
      <c r="G40" s="353">
        <v>16</v>
      </c>
      <c r="H40" s="352" t="s">
        <v>30</v>
      </c>
      <c r="I40" s="352" t="s">
        <v>30</v>
      </c>
      <c r="J40" s="352">
        <v>1</v>
      </c>
      <c r="K40" s="352">
        <v>14</v>
      </c>
      <c r="L40" s="353">
        <v>17490</v>
      </c>
      <c r="M40" s="353">
        <v>2835</v>
      </c>
      <c r="N40" s="351">
        <v>44603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46"/>
      <c r="X40" s="361"/>
      <c r="Y40" s="360"/>
      <c r="Z40" s="361"/>
    </row>
    <row r="41" spans="1:29" ht="25.35" customHeight="1">
      <c r="A41" s="349">
        <v>25</v>
      </c>
      <c r="B41" s="352" t="s">
        <v>30</v>
      </c>
      <c r="C41" s="354" t="s">
        <v>578</v>
      </c>
      <c r="D41" s="353">
        <v>97</v>
      </c>
      <c r="E41" s="352" t="s">
        <v>30</v>
      </c>
      <c r="F41" s="352" t="s">
        <v>30</v>
      </c>
      <c r="G41" s="353">
        <v>17</v>
      </c>
      <c r="H41" s="352">
        <v>2</v>
      </c>
      <c r="I41" s="352">
        <f>G41/H41</f>
        <v>8.5</v>
      </c>
      <c r="J41" s="352">
        <v>2</v>
      </c>
      <c r="K41" s="352" t="s">
        <v>30</v>
      </c>
      <c r="L41" s="353">
        <v>11130</v>
      </c>
      <c r="M41" s="353">
        <v>2146</v>
      </c>
      <c r="N41" s="351">
        <v>44673</v>
      </c>
      <c r="O41" s="350" t="s">
        <v>99</v>
      </c>
      <c r="P41" s="347"/>
      <c r="V41" s="347"/>
      <c r="W41" s="347"/>
      <c r="X41" s="346"/>
      <c r="Y41" s="346"/>
      <c r="AA41" s="346"/>
    </row>
    <row r="42" spans="1:29" ht="25.35" customHeight="1">
      <c r="A42" s="349">
        <v>26</v>
      </c>
      <c r="B42" s="349">
        <v>29</v>
      </c>
      <c r="C42" s="354" t="s">
        <v>603</v>
      </c>
      <c r="D42" s="353">
        <v>70</v>
      </c>
      <c r="E42" s="352">
        <v>43.11</v>
      </c>
      <c r="F42" s="356">
        <f>(D42-E42)/E42</f>
        <v>0.62375318951519376</v>
      </c>
      <c r="G42" s="353">
        <v>11</v>
      </c>
      <c r="H42" s="352">
        <v>2</v>
      </c>
      <c r="I42" s="352">
        <f>G42/H42</f>
        <v>5.5</v>
      </c>
      <c r="J42" s="352">
        <v>1</v>
      </c>
      <c r="K42" s="352">
        <v>3</v>
      </c>
      <c r="L42" s="353">
        <v>1450.2099999999998</v>
      </c>
      <c r="M42" s="353">
        <v>272</v>
      </c>
      <c r="N42" s="351">
        <v>44694</v>
      </c>
      <c r="O42" s="350" t="s">
        <v>604</v>
      </c>
      <c r="P42" s="78"/>
      <c r="Q42" s="359"/>
      <c r="R42" s="359"/>
      <c r="S42" s="335"/>
      <c r="T42" s="359"/>
      <c r="U42" s="346"/>
      <c r="V42" s="360"/>
      <c r="W42" s="360"/>
      <c r="X42" s="346"/>
      <c r="Y42" s="361"/>
      <c r="Z42" s="8"/>
      <c r="AA42" s="346"/>
      <c r="AB42" s="361"/>
      <c r="AC42" s="346"/>
    </row>
    <row r="43" spans="1:29" ht="25.35" customHeight="1">
      <c r="A43" s="349">
        <v>27</v>
      </c>
      <c r="B43" s="355" t="s">
        <v>30</v>
      </c>
      <c r="C43" s="354" t="s">
        <v>548</v>
      </c>
      <c r="D43" s="353">
        <v>55</v>
      </c>
      <c r="E43" s="352" t="s">
        <v>30</v>
      </c>
      <c r="F43" s="352" t="s">
        <v>30</v>
      </c>
      <c r="G43" s="353">
        <v>11</v>
      </c>
      <c r="H43" s="352">
        <v>2</v>
      </c>
      <c r="I43" s="352">
        <f>G43/H43</f>
        <v>5.5</v>
      </c>
      <c r="J43" s="352">
        <v>2</v>
      </c>
      <c r="K43" s="352" t="s">
        <v>30</v>
      </c>
      <c r="L43" s="353">
        <v>10814</v>
      </c>
      <c r="M43" s="353">
        <v>1656</v>
      </c>
      <c r="N43" s="351">
        <v>44652</v>
      </c>
      <c r="O43" s="350" t="s">
        <v>33</v>
      </c>
      <c r="P43" s="347"/>
      <c r="Q43" s="359"/>
      <c r="R43" s="359"/>
      <c r="S43" s="335"/>
      <c r="T43" s="359"/>
      <c r="U43" s="360"/>
      <c r="V43" s="360"/>
      <c r="W43" s="360"/>
      <c r="X43" s="346"/>
      <c r="Y43" s="361"/>
      <c r="Z43" s="8"/>
      <c r="AA43" s="346"/>
      <c r="AB43" s="361"/>
      <c r="AC43" s="346"/>
    </row>
    <row r="44" spans="1:29" ht="25.35" customHeight="1">
      <c r="A44" s="349">
        <v>28</v>
      </c>
      <c r="B44" s="352" t="s">
        <v>30</v>
      </c>
      <c r="C44" s="354" t="s">
        <v>587</v>
      </c>
      <c r="D44" s="353">
        <v>20</v>
      </c>
      <c r="E44" s="352" t="s">
        <v>30</v>
      </c>
      <c r="F44" s="352" t="s">
        <v>30</v>
      </c>
      <c r="G44" s="353">
        <v>4</v>
      </c>
      <c r="H44" s="352">
        <v>2</v>
      </c>
      <c r="I44" s="352">
        <f>G44/H44</f>
        <v>2</v>
      </c>
      <c r="J44" s="352">
        <v>2</v>
      </c>
      <c r="K44" s="352" t="s">
        <v>30</v>
      </c>
      <c r="L44" s="353">
        <v>4299</v>
      </c>
      <c r="M44" s="353">
        <v>695</v>
      </c>
      <c r="N44" s="351">
        <v>44680</v>
      </c>
      <c r="O44" s="350" t="s">
        <v>33</v>
      </c>
      <c r="P44" s="347"/>
      <c r="Q44" s="359"/>
      <c r="R44" s="359"/>
      <c r="S44" s="359"/>
      <c r="T44" s="359"/>
      <c r="U44" s="360"/>
      <c r="V44" s="360"/>
      <c r="W44" s="360"/>
      <c r="X44" s="346"/>
      <c r="Y44" s="361"/>
      <c r="Z44" s="361"/>
      <c r="AA44" s="8"/>
      <c r="AB44" s="346"/>
    </row>
    <row r="45" spans="1:29" ht="25.35" customHeight="1">
      <c r="A45" s="248"/>
      <c r="B45" s="248"/>
      <c r="C45" s="266" t="s">
        <v>292</v>
      </c>
      <c r="D45" s="348">
        <f>SUM(D35:D44)</f>
        <v>279037.73999999993</v>
      </c>
      <c r="E45" s="348">
        <v>201559.48999999993</v>
      </c>
      <c r="F45" s="108">
        <f t="shared" ref="F45" si="4">(D45-E45)/E45</f>
        <v>0.38439395733735993</v>
      </c>
      <c r="G45" s="348">
        <f t="shared" ref="G45" si="5">SUM(G35:G44)</f>
        <v>46749</v>
      </c>
      <c r="H45" s="348"/>
      <c r="I45" s="251"/>
      <c r="J45" s="250"/>
      <c r="K45" s="252"/>
      <c r="L45" s="253"/>
      <c r="M45" s="257"/>
      <c r="N45" s="254"/>
      <c r="O45" s="281"/>
      <c r="R45" s="347"/>
      <c r="U45" s="347"/>
      <c r="V45" s="347"/>
      <c r="W45" s="347"/>
    </row>
    <row r="46" spans="1:29" ht="23.1" customHeight="1">
      <c r="W46" s="33"/>
    </row>
    <row r="47" spans="1:29" ht="17.25" customHeight="1"/>
    <row r="58" spans="16:18">
      <c r="R58" s="347"/>
    </row>
    <row r="63" spans="16:18">
      <c r="P63" s="347"/>
    </row>
    <row r="67" spans="21:23" ht="12" customHeight="1"/>
    <row r="77" spans="21:23">
      <c r="U77" s="347"/>
      <c r="V77" s="347"/>
      <c r="W77" s="347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2" style="277" bestFit="1" customWidth="1"/>
    <col min="25" max="25" width="13.6640625" style="277" customWidth="1"/>
    <col min="26" max="26" width="12.5546875" style="277" bestFit="1" customWidth="1"/>
    <col min="27" max="16384" width="8.88671875" style="277"/>
  </cols>
  <sheetData>
    <row r="1" spans="1:28" ht="19.5" customHeight="1">
      <c r="E1" s="235" t="s">
        <v>369</v>
      </c>
      <c r="F1" s="235"/>
      <c r="G1" s="235"/>
      <c r="H1" s="235"/>
      <c r="I1" s="235"/>
    </row>
    <row r="2" spans="1:28" ht="19.5" customHeight="1">
      <c r="E2" s="235" t="s">
        <v>370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8">
      <c r="A6" s="415"/>
      <c r="B6" s="415"/>
      <c r="C6" s="418"/>
      <c r="D6" s="237" t="s">
        <v>371</v>
      </c>
      <c r="E6" s="237" t="s">
        <v>352</v>
      </c>
      <c r="F6" s="418"/>
      <c r="G6" s="418" t="s">
        <v>371</v>
      </c>
      <c r="H6" s="418"/>
      <c r="I6" s="418"/>
      <c r="J6" s="418"/>
      <c r="K6" s="418"/>
      <c r="L6" s="418"/>
      <c r="M6" s="418"/>
      <c r="N6" s="418"/>
      <c r="O6" s="418"/>
    </row>
    <row r="7" spans="1:28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8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8" ht="15" customHeight="1">
      <c r="A9" s="414"/>
      <c r="B9" s="414"/>
      <c r="C9" s="417" t="s">
        <v>13</v>
      </c>
      <c r="D9" s="260"/>
      <c r="E9" s="260"/>
      <c r="F9" s="417" t="s">
        <v>15</v>
      </c>
      <c r="G9" s="260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8" ht="21.6">
      <c r="A10" s="415"/>
      <c r="B10" s="415"/>
      <c r="C10" s="418"/>
      <c r="D10" s="261" t="s">
        <v>372</v>
      </c>
      <c r="E10" s="261" t="s">
        <v>353</v>
      </c>
      <c r="F10" s="418"/>
      <c r="G10" s="261" t="s">
        <v>372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8">
      <c r="A11" s="415"/>
      <c r="B11" s="415"/>
      <c r="C11" s="418"/>
      <c r="D11" s="261" t="s">
        <v>14</v>
      </c>
      <c r="E11" s="237" t="s">
        <v>14</v>
      </c>
      <c r="F11" s="418"/>
      <c r="G11" s="261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79"/>
      <c r="T11" s="279"/>
      <c r="U11" s="278"/>
    </row>
    <row r="12" spans="1:28" ht="15.6" customHeight="1" thickBot="1">
      <c r="A12" s="415"/>
      <c r="B12" s="416"/>
      <c r="C12" s="419"/>
      <c r="D12" s="262"/>
      <c r="E12" s="238" t="s">
        <v>2</v>
      </c>
      <c r="F12" s="419"/>
      <c r="G12" s="262" t="s">
        <v>17</v>
      </c>
      <c r="H12" s="263"/>
      <c r="I12" s="419"/>
      <c r="J12" s="263"/>
      <c r="K12" s="263"/>
      <c r="L12" s="263"/>
      <c r="M12" s="263"/>
      <c r="N12" s="263"/>
      <c r="O12" s="419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357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367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190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351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343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67</v>
      </c>
      <c r="C17" s="288" t="s">
        <v>360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361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319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481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308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335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306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52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341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285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288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52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356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56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286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287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350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67</v>
      </c>
      <c r="C31" s="288" t="s">
        <v>362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99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67</v>
      </c>
      <c r="C32" s="288" t="s">
        <v>363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364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327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342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2" customHeight="1">
      <c r="A35" s="248"/>
      <c r="B35" s="248"/>
      <c r="C35" s="266" t="s">
        <v>85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368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190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98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99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67</v>
      </c>
      <c r="C39" s="288" t="s">
        <v>365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264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265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358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359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326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99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187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8671875" defaultRowHeight="14.4"/>
  <cols>
    <col min="1" max="1" width="4.109375" style="234" customWidth="1"/>
    <col min="2" max="2" width="5.88671875" style="234" customWidth="1"/>
    <col min="3" max="3" width="29.44140625" style="234" customWidth="1"/>
    <col min="4" max="4" width="13.44140625" style="234" customWidth="1"/>
    <col min="5" max="5" width="14" style="234" customWidth="1"/>
    <col min="6" max="6" width="15.44140625" style="234" customWidth="1"/>
    <col min="7" max="7" width="12.109375" style="234" bestFit="1" customWidth="1"/>
    <col min="8" max="8" width="10.88671875" style="234" customWidth="1"/>
    <col min="9" max="9" width="12" style="234" customWidth="1"/>
    <col min="10" max="10" width="10.5546875" style="234" customWidth="1"/>
    <col min="11" max="11" width="12.109375" style="234" bestFit="1" customWidth="1"/>
    <col min="12" max="12" width="13.44140625" style="234" customWidth="1"/>
    <col min="13" max="13" width="13" style="234" customWidth="1"/>
    <col min="14" max="14" width="14" style="234" customWidth="1"/>
    <col min="15" max="15" width="15.44140625" style="234" customWidth="1"/>
    <col min="16" max="16" width="6.44140625" style="234" customWidth="1"/>
    <col min="17" max="17" width="8.44140625" style="234" customWidth="1"/>
    <col min="18" max="19" width="8.5546875" style="234" customWidth="1"/>
    <col min="20" max="20" width="13.88671875" style="234" customWidth="1"/>
    <col min="21" max="21" width="12.33203125" style="234" customWidth="1"/>
    <col min="22" max="22" width="11.88671875" style="234" bestFit="1" customWidth="1"/>
    <col min="23" max="23" width="14.88671875" style="234" customWidth="1"/>
    <col min="24" max="24" width="13.6640625" style="234" customWidth="1"/>
    <col min="25" max="25" width="12" style="234" bestFit="1" customWidth="1"/>
    <col min="26" max="26" width="12.5546875" style="234" bestFit="1" customWidth="1"/>
    <col min="27" max="16384" width="8.88671875" style="234"/>
  </cols>
  <sheetData>
    <row r="1" spans="1:27" ht="19.5" customHeight="1">
      <c r="E1" s="235" t="s">
        <v>354</v>
      </c>
      <c r="F1" s="235"/>
      <c r="G1" s="235"/>
      <c r="H1" s="235"/>
      <c r="I1" s="235"/>
    </row>
    <row r="2" spans="1:27" ht="19.5" customHeight="1">
      <c r="E2" s="235" t="s">
        <v>355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237" t="s">
        <v>352</v>
      </c>
      <c r="E6" s="237" t="s">
        <v>345</v>
      </c>
      <c r="F6" s="418"/>
      <c r="G6" s="418" t="s">
        <v>352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260"/>
      <c r="E9" s="260"/>
      <c r="F9" s="417" t="s">
        <v>15</v>
      </c>
      <c r="G9" s="260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</row>
    <row r="10" spans="1:27" ht="21.6">
      <c r="A10" s="415"/>
      <c r="B10" s="415"/>
      <c r="C10" s="418"/>
      <c r="D10" s="261" t="s">
        <v>353</v>
      </c>
      <c r="E10" s="261" t="s">
        <v>346</v>
      </c>
      <c r="F10" s="418"/>
      <c r="G10" s="261" t="s">
        <v>353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</row>
    <row r="11" spans="1:27">
      <c r="A11" s="415"/>
      <c r="B11" s="415"/>
      <c r="C11" s="418"/>
      <c r="D11" s="261" t="s">
        <v>14</v>
      </c>
      <c r="E11" s="237" t="s">
        <v>14</v>
      </c>
      <c r="F11" s="418"/>
      <c r="G11" s="261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243"/>
      <c r="T11" s="243"/>
      <c r="U11" s="240"/>
    </row>
    <row r="12" spans="1:27" ht="15.6" customHeight="1" thickBot="1">
      <c r="A12" s="415"/>
      <c r="B12" s="416"/>
      <c r="C12" s="419"/>
      <c r="D12" s="262"/>
      <c r="E12" s="238" t="s">
        <v>2</v>
      </c>
      <c r="F12" s="419"/>
      <c r="G12" s="262" t="s">
        <v>17</v>
      </c>
      <c r="H12" s="263"/>
      <c r="I12" s="419"/>
      <c r="J12" s="263"/>
      <c r="K12" s="263"/>
      <c r="L12" s="263"/>
      <c r="M12" s="263"/>
      <c r="N12" s="263"/>
      <c r="O12" s="419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343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67</v>
      </c>
      <c r="C14" s="270" t="s">
        <v>351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67</v>
      </c>
      <c r="C15" s="270" t="s">
        <v>481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319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73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306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52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308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335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341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285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67</v>
      </c>
      <c r="C22" s="270" t="s">
        <v>356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56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288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52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67</v>
      </c>
      <c r="C26" s="288" t="s">
        <v>350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286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287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342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332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52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327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357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190</v>
      </c>
      <c r="O31" s="265" t="s">
        <v>73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325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98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344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56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2" customHeight="1">
      <c r="A35" s="248"/>
      <c r="B35" s="248"/>
      <c r="C35" s="266" t="s">
        <v>85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333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313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300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326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99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358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359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264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265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170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114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3" sqref="A33:XFD33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4.88671875" style="137" customWidth="1"/>
    <col min="25" max="25" width="12.5546875" style="137" bestFit="1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347</v>
      </c>
      <c r="F1" s="2"/>
      <c r="G1" s="2"/>
      <c r="H1" s="2"/>
      <c r="I1" s="2"/>
    </row>
    <row r="2" spans="1:27" ht="19.5" customHeight="1">
      <c r="E2" s="2" t="s">
        <v>348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 ht="21.6">
      <c r="A6" s="415"/>
      <c r="B6" s="415"/>
      <c r="C6" s="418"/>
      <c r="D6" s="138" t="s">
        <v>345</v>
      </c>
      <c r="E6" s="138" t="s">
        <v>337</v>
      </c>
      <c r="F6" s="418"/>
      <c r="G6" s="138" t="s">
        <v>345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227"/>
      <c r="E9" s="227"/>
      <c r="F9" s="417" t="s">
        <v>15</v>
      </c>
      <c r="G9" s="227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 ht="21.6">
      <c r="A10" s="415"/>
      <c r="B10" s="415"/>
      <c r="C10" s="418"/>
      <c r="D10" s="228" t="s">
        <v>346</v>
      </c>
      <c r="E10" s="228" t="s">
        <v>339</v>
      </c>
      <c r="F10" s="418"/>
      <c r="G10" s="228" t="s">
        <v>346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228" t="s">
        <v>14</v>
      </c>
      <c r="E11" s="138" t="s">
        <v>14</v>
      </c>
      <c r="F11" s="418"/>
      <c r="G11" s="228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229"/>
      <c r="E12" s="5" t="s">
        <v>2</v>
      </c>
      <c r="F12" s="419"/>
      <c r="G12" s="229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67</v>
      </c>
      <c r="C13" s="164" t="s">
        <v>343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335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319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308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341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306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52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285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288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52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286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287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342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332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52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327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325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351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190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313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333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481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190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350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190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305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344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56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98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484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334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349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326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244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338</v>
      </c>
      <c r="F1" s="2"/>
      <c r="G1" s="2"/>
      <c r="H1" s="2"/>
      <c r="I1" s="2"/>
    </row>
    <row r="2" spans="1:27" ht="19.5" customHeight="1">
      <c r="E2" s="2" t="s">
        <v>340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 ht="21.6">
      <c r="A6" s="415"/>
      <c r="B6" s="415"/>
      <c r="C6" s="418"/>
      <c r="D6" s="138" t="s">
        <v>337</v>
      </c>
      <c r="E6" s="138" t="s">
        <v>328</v>
      </c>
      <c r="F6" s="418"/>
      <c r="G6" s="138" t="s">
        <v>337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224"/>
      <c r="E9" s="224"/>
      <c r="F9" s="417" t="s">
        <v>15</v>
      </c>
      <c r="G9" s="224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 ht="21.6">
      <c r="A10" s="415"/>
      <c r="B10" s="415"/>
      <c r="C10" s="418"/>
      <c r="D10" s="225" t="s">
        <v>339</v>
      </c>
      <c r="E10" s="225" t="s">
        <v>329</v>
      </c>
      <c r="F10" s="418"/>
      <c r="G10" s="225" t="s">
        <v>339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225" t="s">
        <v>14</v>
      </c>
      <c r="E11" s="138" t="s">
        <v>14</v>
      </c>
      <c r="F11" s="418"/>
      <c r="G11" s="225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226"/>
      <c r="E12" s="5" t="s">
        <v>2</v>
      </c>
      <c r="F12" s="419"/>
      <c r="G12" s="226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308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67</v>
      </c>
      <c r="C15" s="164" t="s">
        <v>335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306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52</v>
      </c>
      <c r="P16" s="140"/>
    </row>
    <row r="17" spans="1:26" ht="25.35" customHeight="1">
      <c r="A17" s="157">
        <v>5</v>
      </c>
      <c r="B17" s="157" t="s">
        <v>67</v>
      </c>
      <c r="C17" s="164" t="s">
        <v>342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285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332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52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288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52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327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300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325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343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190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333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67</v>
      </c>
      <c r="C28" s="164" t="s">
        <v>344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56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245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113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111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113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258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52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207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341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190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313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264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265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334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98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326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99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244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320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330</v>
      </c>
      <c r="F1" s="2"/>
      <c r="G1" s="2"/>
      <c r="H1" s="2"/>
      <c r="I1" s="2"/>
    </row>
    <row r="2" spans="1:27" ht="19.5" customHeight="1">
      <c r="E2" s="2" t="s">
        <v>331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138" t="s">
        <v>328</v>
      </c>
      <c r="E6" s="138" t="s">
        <v>321</v>
      </c>
      <c r="F6" s="418"/>
      <c r="G6" s="138" t="s">
        <v>328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221"/>
      <c r="E9" s="221"/>
      <c r="F9" s="417" t="s">
        <v>15</v>
      </c>
      <c r="G9" s="221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>
      <c r="A10" s="415"/>
      <c r="B10" s="415"/>
      <c r="C10" s="418"/>
      <c r="D10" s="222" t="s">
        <v>329</v>
      </c>
      <c r="E10" s="222" t="s">
        <v>322</v>
      </c>
      <c r="F10" s="418"/>
      <c r="G10" s="222" t="s">
        <v>329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222" t="s">
        <v>14</v>
      </c>
      <c r="E11" s="138" t="s">
        <v>14</v>
      </c>
      <c r="F11" s="418"/>
      <c r="G11" s="222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223"/>
      <c r="E12" s="5" t="s">
        <v>2</v>
      </c>
      <c r="F12" s="419"/>
      <c r="G12" s="223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306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308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67</v>
      </c>
      <c r="C16" s="164" t="s">
        <v>332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52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285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67</v>
      </c>
      <c r="C18" s="164" t="s">
        <v>327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288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67</v>
      </c>
      <c r="C20" s="164" t="s">
        <v>333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325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286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287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300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245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113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67</v>
      </c>
      <c r="C27" s="164" t="s">
        <v>334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313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335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207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66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98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326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264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265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236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213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212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242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243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244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336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323</v>
      </c>
      <c r="F1" s="2"/>
      <c r="G1" s="2"/>
      <c r="H1" s="2"/>
      <c r="I1" s="2"/>
    </row>
    <row r="2" spans="1:27" ht="19.5" customHeight="1">
      <c r="E2" s="2" t="s">
        <v>324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138" t="s">
        <v>321</v>
      </c>
      <c r="E6" s="138" t="s">
        <v>315</v>
      </c>
      <c r="F6" s="418"/>
      <c r="G6" s="138" t="s">
        <v>321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218"/>
      <c r="E9" s="218"/>
      <c r="F9" s="417" t="s">
        <v>15</v>
      </c>
      <c r="G9" s="218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>
      <c r="A10" s="415"/>
      <c r="B10" s="415"/>
      <c r="C10" s="418"/>
      <c r="D10" s="219" t="s">
        <v>322</v>
      </c>
      <c r="E10" s="219" t="s">
        <v>316</v>
      </c>
      <c r="F10" s="418"/>
      <c r="G10" s="219" t="s">
        <v>322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219" t="s">
        <v>14</v>
      </c>
      <c r="E11" s="138" t="s">
        <v>14</v>
      </c>
      <c r="F11" s="418"/>
      <c r="G11" s="219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220"/>
      <c r="E12" s="5" t="s">
        <v>2</v>
      </c>
      <c r="F12" s="419"/>
      <c r="G12" s="220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67</v>
      </c>
      <c r="C13" s="164" t="s">
        <v>319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308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306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285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67</v>
      </c>
      <c r="C18" s="164" t="s">
        <v>325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300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286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287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245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113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313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207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314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263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213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276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236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299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67</v>
      </c>
      <c r="C32" s="164" t="s">
        <v>326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242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273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2" customHeight="1">
      <c r="A35" s="144"/>
      <c r="B35" s="144"/>
      <c r="C35" s="159" t="s">
        <v>85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327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190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98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99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264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259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244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261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317</v>
      </c>
      <c r="F1" s="2"/>
      <c r="G1" s="2"/>
      <c r="H1" s="2"/>
      <c r="I1" s="2"/>
    </row>
    <row r="2" spans="1:27" ht="19.5" customHeight="1">
      <c r="E2" s="2" t="s">
        <v>318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138" t="s">
        <v>315</v>
      </c>
      <c r="E6" s="138" t="s">
        <v>310</v>
      </c>
      <c r="F6" s="418"/>
      <c r="G6" s="138" t="s">
        <v>315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215"/>
      <c r="E9" s="215"/>
      <c r="F9" s="417" t="s">
        <v>15</v>
      </c>
      <c r="G9" s="215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>
      <c r="A10" s="415"/>
      <c r="B10" s="415"/>
      <c r="C10" s="418"/>
      <c r="D10" s="216" t="s">
        <v>316</v>
      </c>
      <c r="E10" s="216" t="s">
        <v>309</v>
      </c>
      <c r="F10" s="418"/>
      <c r="G10" s="216" t="s">
        <v>316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216" t="s">
        <v>14</v>
      </c>
      <c r="E11" s="138" t="s">
        <v>14</v>
      </c>
      <c r="F11" s="418"/>
      <c r="G11" s="216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217"/>
      <c r="E12" s="5" t="s">
        <v>2</v>
      </c>
      <c r="F12" s="419"/>
      <c r="G12" s="217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306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67</v>
      </c>
      <c r="C14" s="164" t="s">
        <v>308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285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288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319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190</v>
      </c>
      <c r="O17" s="158" t="s">
        <v>73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286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300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67</v>
      </c>
      <c r="C20" s="164" t="s">
        <v>313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67</v>
      </c>
      <c r="C21" s="164" t="s">
        <v>314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276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245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113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299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273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263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207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236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213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212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192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73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98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99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264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265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2" customHeight="1">
      <c r="A35" s="144"/>
      <c r="B35" s="144"/>
      <c r="C35" s="159" t="s">
        <v>85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244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75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485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301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242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259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320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311</v>
      </c>
      <c r="F1" s="2"/>
      <c r="G1" s="2"/>
      <c r="H1" s="2"/>
      <c r="I1" s="2"/>
    </row>
    <row r="2" spans="1:27" ht="19.5" customHeight="1">
      <c r="E2" s="2" t="s">
        <v>312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138" t="s">
        <v>310</v>
      </c>
      <c r="E6" s="138" t="s">
        <v>295</v>
      </c>
      <c r="F6" s="418"/>
      <c r="G6" s="138" t="s">
        <v>310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211"/>
      <c r="E9" s="211"/>
      <c r="F9" s="417" t="s">
        <v>15</v>
      </c>
      <c r="G9" s="211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>
      <c r="A10" s="415"/>
      <c r="B10" s="415"/>
      <c r="C10" s="418"/>
      <c r="D10" s="212" t="s">
        <v>309</v>
      </c>
      <c r="E10" s="212" t="s">
        <v>296</v>
      </c>
      <c r="F10" s="418"/>
      <c r="G10" s="212" t="s">
        <v>309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212" t="s">
        <v>14</v>
      </c>
      <c r="E11" s="138" t="s">
        <v>14</v>
      </c>
      <c r="F11" s="418"/>
      <c r="G11" s="212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213"/>
      <c r="E12" s="5" t="s">
        <v>2</v>
      </c>
      <c r="F12" s="419"/>
      <c r="G12" s="213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306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285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67</v>
      </c>
      <c r="C16" s="164" t="s">
        <v>300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276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307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286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299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245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273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236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207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263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213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259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192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73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264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265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98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99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485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301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308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190</v>
      </c>
      <c r="O33" s="154" t="s">
        <v>52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170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2" customHeight="1">
      <c r="A35" s="144"/>
      <c r="B35" s="144"/>
      <c r="C35" s="159" t="s">
        <v>85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291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242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243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244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230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231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249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261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187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297</v>
      </c>
      <c r="F1" s="2"/>
      <c r="G1" s="2"/>
      <c r="H1" s="2"/>
      <c r="I1" s="2"/>
    </row>
    <row r="2" spans="1:27" ht="19.5" customHeight="1">
      <c r="E2" s="2" t="s">
        <v>298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138" t="s">
        <v>295</v>
      </c>
      <c r="E6" s="138" t="s">
        <v>289</v>
      </c>
      <c r="F6" s="418"/>
      <c r="G6" s="138" t="s">
        <v>295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208"/>
      <c r="E9" s="208"/>
      <c r="F9" s="417" t="s">
        <v>15</v>
      </c>
      <c r="G9" s="208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>
      <c r="A10" s="415"/>
      <c r="B10" s="415"/>
      <c r="C10" s="418"/>
      <c r="D10" s="209" t="s">
        <v>296</v>
      </c>
      <c r="E10" s="209" t="s">
        <v>290</v>
      </c>
      <c r="F10" s="418"/>
      <c r="G10" s="209" t="s">
        <v>296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209" t="s">
        <v>14</v>
      </c>
      <c r="E11" s="138" t="s">
        <v>14</v>
      </c>
      <c r="F11" s="418"/>
      <c r="G11" s="209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210"/>
      <c r="E12" s="5" t="s">
        <v>2</v>
      </c>
      <c r="F12" s="419"/>
      <c r="G12" s="210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285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288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306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190</v>
      </c>
      <c r="O15" s="158" t="s">
        <v>52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286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287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67</v>
      </c>
      <c r="C17" s="164" t="s">
        <v>299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276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236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245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273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67</v>
      </c>
      <c r="C22" s="164" t="s">
        <v>291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263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207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67</v>
      </c>
      <c r="C27" s="164" t="s">
        <v>485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301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192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73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300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190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67</v>
      </c>
      <c r="C30" s="164" t="s">
        <v>302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303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242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243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264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213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212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262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2" customHeight="1">
      <c r="A35" s="144"/>
      <c r="B35" s="144"/>
      <c r="C35" s="159" t="s">
        <v>85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98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191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244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259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281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66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304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305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230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231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486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293</v>
      </c>
      <c r="F1" s="2"/>
      <c r="G1" s="2"/>
      <c r="H1" s="2"/>
      <c r="I1" s="2"/>
    </row>
    <row r="2" spans="1:27" ht="19.5" customHeight="1">
      <c r="E2" s="2" t="s">
        <v>294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138" t="s">
        <v>289</v>
      </c>
      <c r="E6" s="138" t="s">
        <v>277</v>
      </c>
      <c r="F6" s="418"/>
      <c r="G6" s="138" t="s">
        <v>289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205"/>
      <c r="E9" s="205"/>
      <c r="F9" s="417" t="s">
        <v>15</v>
      </c>
      <c r="G9" s="205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>
      <c r="A10" s="415"/>
      <c r="B10" s="415"/>
      <c r="C10" s="418"/>
      <c r="D10" s="206" t="s">
        <v>290</v>
      </c>
      <c r="E10" s="206" t="s">
        <v>278</v>
      </c>
      <c r="F10" s="418"/>
      <c r="G10" s="206" t="s">
        <v>290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206" t="s">
        <v>14</v>
      </c>
      <c r="E11" s="138" t="s">
        <v>14</v>
      </c>
      <c r="F11" s="418"/>
      <c r="G11" s="206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207"/>
      <c r="E12" s="5" t="s">
        <v>2</v>
      </c>
      <c r="F12" s="419"/>
      <c r="G12" s="207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285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288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286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287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276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273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236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245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113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263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207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264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265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262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242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67</v>
      </c>
      <c r="C27" s="164" t="s">
        <v>192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67</v>
      </c>
      <c r="C28" s="164" t="s">
        <v>213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282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67</v>
      </c>
      <c r="C30" s="164" t="s">
        <v>244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281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291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190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98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191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2" customHeight="1">
      <c r="A35" s="144"/>
      <c r="B35" s="144"/>
      <c r="C35" s="159" t="s">
        <v>85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261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284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230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231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259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75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283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55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246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99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292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13" zoomScale="60" zoomScaleNormal="60" workbookViewId="0">
      <selection activeCell="A29" sqref="A29:XFD29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6.6640625" style="345" customWidth="1"/>
    <col min="18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88671875" style="345" customWidth="1"/>
    <col min="26" max="26" width="14.44140625" style="345" bestFit="1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615</v>
      </c>
      <c r="F1" s="235"/>
      <c r="G1" s="235"/>
      <c r="H1" s="235"/>
      <c r="I1" s="235"/>
    </row>
    <row r="2" spans="1:29" ht="19.5" customHeight="1">
      <c r="E2" s="235" t="s">
        <v>616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Y5" s="33"/>
    </row>
    <row r="6" spans="1:29">
      <c r="A6" s="415"/>
      <c r="B6" s="415"/>
      <c r="C6" s="418"/>
      <c r="D6" s="237" t="s">
        <v>613</v>
      </c>
      <c r="E6" s="237" t="s">
        <v>606</v>
      </c>
      <c r="F6" s="418"/>
      <c r="G6" s="418" t="s">
        <v>606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Y8" s="33"/>
    </row>
    <row r="9" spans="1:29" ht="15" customHeight="1">
      <c r="A9" s="414"/>
      <c r="B9" s="414"/>
      <c r="C9" s="417" t="s">
        <v>13</v>
      </c>
      <c r="D9" s="401"/>
      <c r="E9" s="401"/>
      <c r="F9" s="417" t="s">
        <v>15</v>
      </c>
      <c r="G9" s="401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Y9" s="346"/>
      <c r="Z9" s="347"/>
    </row>
    <row r="10" spans="1:29">
      <c r="A10" s="415"/>
      <c r="B10" s="415"/>
      <c r="C10" s="418"/>
      <c r="D10" s="237" t="s">
        <v>614</v>
      </c>
      <c r="E10" s="237" t="s">
        <v>607</v>
      </c>
      <c r="F10" s="418"/>
      <c r="G10" s="237" t="s">
        <v>607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Y10" s="346"/>
      <c r="Z10" s="347"/>
    </row>
    <row r="11" spans="1:29">
      <c r="A11" s="415"/>
      <c r="B11" s="415"/>
      <c r="C11" s="418"/>
      <c r="D11" s="402" t="s">
        <v>14</v>
      </c>
      <c r="E11" s="237" t="s">
        <v>14</v>
      </c>
      <c r="F11" s="418"/>
      <c r="G11" s="402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415"/>
      <c r="B12" s="416"/>
      <c r="C12" s="419"/>
      <c r="D12" s="403"/>
      <c r="E12" s="238" t="s">
        <v>2</v>
      </c>
      <c r="F12" s="419"/>
      <c r="G12" s="403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49">
        <v>1</v>
      </c>
      <c r="C13" s="354" t="s">
        <v>589</v>
      </c>
      <c r="D13" s="353">
        <v>57462.76</v>
      </c>
      <c r="E13" s="352">
        <v>75833.7</v>
      </c>
      <c r="F13" s="356">
        <f>(D13-E13)/E13</f>
        <v>-0.24225298251305152</v>
      </c>
      <c r="G13" s="353">
        <v>8714</v>
      </c>
      <c r="H13" s="352">
        <v>388</v>
      </c>
      <c r="I13" s="352">
        <f>G13/H13</f>
        <v>22.458762886597938</v>
      </c>
      <c r="J13" s="352">
        <v>23</v>
      </c>
      <c r="K13" s="352">
        <v>3</v>
      </c>
      <c r="L13" s="353">
        <v>344030</v>
      </c>
      <c r="M13" s="353">
        <v>47265</v>
      </c>
      <c r="N13" s="351">
        <v>44687</v>
      </c>
      <c r="O13" s="350" t="s">
        <v>32</v>
      </c>
      <c r="P13" s="347"/>
      <c r="Q13" s="359"/>
      <c r="R13" s="359"/>
      <c r="S13" s="359"/>
      <c r="T13" s="359"/>
      <c r="V13" s="347"/>
      <c r="W13" s="346"/>
      <c r="X13" s="346"/>
      <c r="Y13" s="8"/>
      <c r="Z13" s="8"/>
      <c r="AA13" s="8"/>
      <c r="AB13" s="347"/>
      <c r="AC13" s="346"/>
    </row>
    <row r="14" spans="1:29" ht="25.35" customHeight="1">
      <c r="A14" s="349">
        <v>2</v>
      </c>
      <c r="B14" s="349" t="s">
        <v>67</v>
      </c>
      <c r="C14" s="354" t="s">
        <v>610</v>
      </c>
      <c r="D14" s="353">
        <v>22502</v>
      </c>
      <c r="E14" s="352" t="s">
        <v>30</v>
      </c>
      <c r="F14" s="352" t="s">
        <v>30</v>
      </c>
      <c r="G14" s="353">
        <v>4128</v>
      </c>
      <c r="H14" s="352" t="s">
        <v>30</v>
      </c>
      <c r="I14" s="352" t="s">
        <v>30</v>
      </c>
      <c r="J14" s="352">
        <v>16</v>
      </c>
      <c r="K14" s="352">
        <v>1</v>
      </c>
      <c r="L14" s="353">
        <v>22502</v>
      </c>
      <c r="M14" s="353">
        <v>4128</v>
      </c>
      <c r="N14" s="351">
        <v>44701</v>
      </c>
      <c r="O14" s="350" t="s">
        <v>31</v>
      </c>
      <c r="P14" s="347"/>
      <c r="Q14" s="359"/>
      <c r="R14" s="359"/>
      <c r="S14" s="335"/>
      <c r="T14" s="359"/>
      <c r="U14" s="346"/>
      <c r="V14" s="360"/>
      <c r="W14" s="360"/>
      <c r="X14" s="346"/>
      <c r="Y14" s="8"/>
      <c r="Z14" s="361"/>
      <c r="AA14" s="346"/>
      <c r="AB14" s="361"/>
      <c r="AC14" s="346"/>
    </row>
    <row r="15" spans="1:29" ht="25.35" customHeight="1">
      <c r="A15" s="349">
        <v>3</v>
      </c>
      <c r="B15" s="349">
        <v>2</v>
      </c>
      <c r="C15" s="354" t="s">
        <v>547</v>
      </c>
      <c r="D15" s="353">
        <v>18280.39</v>
      </c>
      <c r="E15" s="352">
        <v>20221.689999999999</v>
      </c>
      <c r="F15" s="356">
        <f t="shared" ref="F15:F20" si="0">(D15-E15)/E15</f>
        <v>-9.6000878264872982E-2</v>
      </c>
      <c r="G15" s="353">
        <v>3644</v>
      </c>
      <c r="H15" s="352">
        <v>186</v>
      </c>
      <c r="I15" s="352">
        <f>G15/H15</f>
        <v>19.591397849462364</v>
      </c>
      <c r="J15" s="352">
        <v>12</v>
      </c>
      <c r="K15" s="352">
        <v>8</v>
      </c>
      <c r="L15" s="353">
        <v>359637</v>
      </c>
      <c r="M15" s="353">
        <v>69717</v>
      </c>
      <c r="N15" s="351">
        <v>44652</v>
      </c>
      <c r="O15" s="350" t="s">
        <v>113</v>
      </c>
      <c r="P15" s="347"/>
      <c r="Q15" s="359"/>
      <c r="R15" s="359"/>
      <c r="S15" s="335"/>
      <c r="T15" s="359"/>
      <c r="U15" s="346"/>
      <c r="V15" s="360"/>
      <c r="W15" s="360"/>
      <c r="X15" s="346"/>
      <c r="Y15" s="8"/>
      <c r="Z15" s="361"/>
      <c r="AA15" s="346"/>
      <c r="AB15" s="361"/>
      <c r="AC15" s="346"/>
    </row>
    <row r="16" spans="1:29" ht="25.35" customHeight="1">
      <c r="A16" s="349">
        <v>4</v>
      </c>
      <c r="B16" s="349">
        <v>4</v>
      </c>
      <c r="C16" s="354" t="s">
        <v>576</v>
      </c>
      <c r="D16" s="353">
        <v>16422</v>
      </c>
      <c r="E16" s="352">
        <v>12952</v>
      </c>
      <c r="F16" s="356">
        <f t="shared" si="0"/>
        <v>0.2679122915379864</v>
      </c>
      <c r="G16" s="353">
        <v>2812</v>
      </c>
      <c r="H16" s="352" t="s">
        <v>30</v>
      </c>
      <c r="I16" s="352" t="s">
        <v>30</v>
      </c>
      <c r="J16" s="352">
        <v>11</v>
      </c>
      <c r="K16" s="352">
        <v>5</v>
      </c>
      <c r="L16" s="353">
        <v>93894</v>
      </c>
      <c r="M16" s="353">
        <v>14079</v>
      </c>
      <c r="N16" s="351">
        <v>44673</v>
      </c>
      <c r="O16" s="350" t="s">
        <v>31</v>
      </c>
      <c r="P16" s="347"/>
      <c r="Q16" s="359"/>
      <c r="R16" s="359"/>
      <c r="S16" s="335"/>
      <c r="T16" s="359"/>
      <c r="U16" s="346"/>
      <c r="V16" s="360"/>
      <c r="W16" s="360"/>
      <c r="X16" s="8"/>
      <c r="Y16" s="346"/>
      <c r="Z16" s="346"/>
      <c r="AA16" s="361"/>
      <c r="AB16" s="361"/>
      <c r="AC16" s="346"/>
    </row>
    <row r="17" spans="1:29" ht="25.35" customHeight="1">
      <c r="A17" s="349">
        <v>5</v>
      </c>
      <c r="B17" s="349">
        <v>3</v>
      </c>
      <c r="C17" s="354" t="s">
        <v>601</v>
      </c>
      <c r="D17" s="353">
        <v>14068</v>
      </c>
      <c r="E17" s="352">
        <v>16398</v>
      </c>
      <c r="F17" s="356">
        <f t="shared" si="0"/>
        <v>-0.1420904988413221</v>
      </c>
      <c r="G17" s="353">
        <v>3125</v>
      </c>
      <c r="H17" s="352" t="s">
        <v>30</v>
      </c>
      <c r="I17" s="352" t="s">
        <v>30</v>
      </c>
      <c r="J17" s="352">
        <v>21</v>
      </c>
      <c r="K17" s="352">
        <v>2</v>
      </c>
      <c r="L17" s="353">
        <v>31597</v>
      </c>
      <c r="M17" s="353">
        <v>6772</v>
      </c>
      <c r="N17" s="351">
        <v>44694</v>
      </c>
      <c r="O17" s="350" t="s">
        <v>31</v>
      </c>
      <c r="P17" s="347"/>
      <c r="Q17" s="359"/>
      <c r="R17" s="359"/>
      <c r="S17" s="335"/>
      <c r="T17" s="346"/>
      <c r="U17" s="346"/>
      <c r="V17" s="346"/>
      <c r="W17" s="346"/>
      <c r="X17" s="8"/>
      <c r="Y17" s="346"/>
      <c r="Z17" s="346"/>
      <c r="AA17" s="361"/>
      <c r="AB17" s="361"/>
      <c r="AC17" s="346"/>
    </row>
    <row r="18" spans="1:29" ht="25.35" customHeight="1">
      <c r="A18" s="349">
        <v>6</v>
      </c>
      <c r="B18" s="349">
        <v>5</v>
      </c>
      <c r="C18" s="354" t="s">
        <v>566</v>
      </c>
      <c r="D18" s="353">
        <v>10012.57</v>
      </c>
      <c r="E18" s="352">
        <v>11829.9</v>
      </c>
      <c r="F18" s="356">
        <f t="shared" si="0"/>
        <v>-0.15362175504442133</v>
      </c>
      <c r="G18" s="353">
        <v>1820</v>
      </c>
      <c r="H18" s="352">
        <v>93</v>
      </c>
      <c r="I18" s="352">
        <f>G18/H18</f>
        <v>19.56989247311828</v>
      </c>
      <c r="J18" s="352">
        <v>8</v>
      </c>
      <c r="K18" s="352">
        <v>6</v>
      </c>
      <c r="L18" s="353">
        <v>299360.25</v>
      </c>
      <c r="M18" s="353">
        <v>41965</v>
      </c>
      <c r="N18" s="351">
        <v>44666</v>
      </c>
      <c r="O18" s="350" t="s">
        <v>34</v>
      </c>
      <c r="P18" s="347"/>
      <c r="Q18" s="359"/>
      <c r="R18" s="359"/>
      <c r="S18" s="335"/>
      <c r="T18" s="361"/>
      <c r="U18" s="346"/>
      <c r="V18" s="360"/>
      <c r="W18" s="360"/>
      <c r="X18" s="8"/>
      <c r="Y18" s="346"/>
      <c r="Z18" s="346"/>
      <c r="AA18" s="361"/>
      <c r="AB18" s="361"/>
      <c r="AC18" s="346"/>
    </row>
    <row r="19" spans="1:29" ht="25.35" customHeight="1">
      <c r="A19" s="349">
        <v>7</v>
      </c>
      <c r="B19" s="349">
        <v>8</v>
      </c>
      <c r="C19" s="354" t="s">
        <v>550</v>
      </c>
      <c r="D19" s="353">
        <v>9761.9599999999991</v>
      </c>
      <c r="E19" s="352">
        <v>8409.17</v>
      </c>
      <c r="F19" s="356">
        <f t="shared" si="0"/>
        <v>0.16087081126912633</v>
      </c>
      <c r="G19" s="353">
        <v>1826</v>
      </c>
      <c r="H19" s="352">
        <v>62</v>
      </c>
      <c r="I19" s="352">
        <f>G19/H19</f>
        <v>29.451612903225808</v>
      </c>
      <c r="J19" s="352">
        <v>6</v>
      </c>
      <c r="K19" s="352">
        <v>7</v>
      </c>
      <c r="L19" s="353">
        <v>173524</v>
      </c>
      <c r="M19" s="353">
        <v>25474</v>
      </c>
      <c r="N19" s="351">
        <v>44659</v>
      </c>
      <c r="O19" s="350" t="s">
        <v>113</v>
      </c>
      <c r="P19" s="347"/>
      <c r="Q19" s="359"/>
      <c r="R19" s="359"/>
      <c r="S19" s="335"/>
      <c r="T19" s="359"/>
      <c r="U19" s="346"/>
      <c r="V19" s="360"/>
      <c r="W19" s="360"/>
      <c r="X19" s="8"/>
      <c r="Y19" s="346"/>
      <c r="Z19" s="346"/>
      <c r="AA19" s="361"/>
      <c r="AB19" s="346"/>
      <c r="AC19" s="361"/>
    </row>
    <row r="20" spans="1:29" ht="25.35" customHeight="1">
      <c r="A20" s="349">
        <v>8</v>
      </c>
      <c r="B20" s="349">
        <v>7</v>
      </c>
      <c r="C20" s="354" t="s">
        <v>530</v>
      </c>
      <c r="D20" s="353">
        <v>9005.61</v>
      </c>
      <c r="E20" s="352">
        <v>8546.41</v>
      </c>
      <c r="F20" s="356">
        <f t="shared" si="0"/>
        <v>5.3730162723295595E-2</v>
      </c>
      <c r="G20" s="353">
        <v>1838</v>
      </c>
      <c r="H20" s="352">
        <v>72</v>
      </c>
      <c r="I20" s="352">
        <f>G20/H20</f>
        <v>25.527777777777779</v>
      </c>
      <c r="J20" s="352">
        <v>7</v>
      </c>
      <c r="K20" s="352">
        <v>10</v>
      </c>
      <c r="L20" s="353">
        <v>173340</v>
      </c>
      <c r="M20" s="353">
        <v>34647</v>
      </c>
      <c r="N20" s="351">
        <v>44638</v>
      </c>
      <c r="O20" s="350" t="s">
        <v>52</v>
      </c>
      <c r="P20" s="347"/>
      <c r="Q20" s="359"/>
      <c r="R20" s="359"/>
      <c r="S20" s="335"/>
      <c r="T20" s="359"/>
      <c r="U20" s="346"/>
      <c r="V20" s="360"/>
      <c r="W20" s="360"/>
      <c r="X20" s="8"/>
      <c r="Y20" s="346"/>
      <c r="Z20" s="346"/>
      <c r="AA20" s="361"/>
      <c r="AB20" s="346"/>
      <c r="AC20" s="361"/>
    </row>
    <row r="21" spans="1:29" ht="25.35" customHeight="1">
      <c r="A21" s="349">
        <v>9</v>
      </c>
      <c r="B21" s="120" t="s">
        <v>40</v>
      </c>
      <c r="C21" s="289" t="s">
        <v>612</v>
      </c>
      <c r="D21" s="353">
        <v>8589.2900000000009</v>
      </c>
      <c r="E21" s="352" t="s">
        <v>30</v>
      </c>
      <c r="F21" s="352" t="s">
        <v>30</v>
      </c>
      <c r="G21" s="353">
        <v>1161</v>
      </c>
      <c r="H21" s="352">
        <v>30</v>
      </c>
      <c r="I21" s="352">
        <f>G21/H21</f>
        <v>38.700000000000003</v>
      </c>
      <c r="J21" s="352">
        <v>10</v>
      </c>
      <c r="K21" s="352">
        <v>0</v>
      </c>
      <c r="L21" s="353">
        <v>8589</v>
      </c>
      <c r="M21" s="353">
        <v>1161</v>
      </c>
      <c r="N21" s="351" t="s">
        <v>190</v>
      </c>
      <c r="O21" s="350" t="s">
        <v>113</v>
      </c>
      <c r="P21" s="347"/>
      <c r="Q21" s="359"/>
      <c r="R21" s="359"/>
      <c r="S21" s="335"/>
      <c r="T21" s="359"/>
      <c r="U21" s="346"/>
      <c r="V21" s="360"/>
      <c r="W21" s="360"/>
      <c r="X21" s="346"/>
      <c r="Y21" s="8"/>
      <c r="Z21" s="361"/>
      <c r="AA21" s="346"/>
      <c r="AB21" s="361"/>
      <c r="AC21" s="346"/>
    </row>
    <row r="22" spans="1:29" ht="25.35" customHeight="1">
      <c r="A22" s="349">
        <v>10</v>
      </c>
      <c r="B22" s="349">
        <v>9</v>
      </c>
      <c r="C22" s="354" t="s">
        <v>522</v>
      </c>
      <c r="D22" s="353">
        <v>8024.68</v>
      </c>
      <c r="E22" s="352">
        <v>7591.43</v>
      </c>
      <c r="F22" s="356">
        <f>(D22-E22)/E22</f>
        <v>5.7070933934713221E-2</v>
      </c>
      <c r="G22" s="353">
        <v>1593</v>
      </c>
      <c r="H22" s="352">
        <v>82</v>
      </c>
      <c r="I22" s="352">
        <f>G22/H22</f>
        <v>19.426829268292682</v>
      </c>
      <c r="J22" s="352">
        <v>7</v>
      </c>
      <c r="K22" s="352">
        <v>11</v>
      </c>
      <c r="L22" s="353">
        <v>263681</v>
      </c>
      <c r="M22" s="353">
        <v>52813</v>
      </c>
      <c r="N22" s="351">
        <v>44631</v>
      </c>
      <c r="O22" s="350" t="s">
        <v>32</v>
      </c>
      <c r="P22" s="347"/>
      <c r="Q22" s="359"/>
      <c r="R22" s="359"/>
      <c r="S22" s="359"/>
      <c r="U22" s="347"/>
      <c r="V22" s="346"/>
      <c r="W22" s="8"/>
      <c r="X22" s="8"/>
      <c r="Y22" s="8"/>
      <c r="Z22" s="346"/>
      <c r="AA22" s="347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174129.25999999998</v>
      </c>
      <c r="E23" s="348">
        <v>177694.41000000003</v>
      </c>
      <c r="F23" s="108">
        <f>(D23-E23)/E23</f>
        <v>-2.0063377345410312E-2</v>
      </c>
      <c r="G23" s="348">
        <f t="shared" ref="G23" si="1">SUM(G13:G22)</f>
        <v>30661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11</v>
      </c>
      <c r="C25" s="354" t="s">
        <v>549</v>
      </c>
      <c r="D25" s="353">
        <v>5761.08</v>
      </c>
      <c r="E25" s="352">
        <v>6605.32</v>
      </c>
      <c r="F25" s="356">
        <f>(D25-E25)/E25</f>
        <v>-0.12781212719444324</v>
      </c>
      <c r="G25" s="353">
        <v>1530</v>
      </c>
      <c r="H25" s="352">
        <v>73</v>
      </c>
      <c r="I25" s="352">
        <f>G25/H25</f>
        <v>20.958904109589042</v>
      </c>
      <c r="J25" s="352">
        <v>11</v>
      </c>
      <c r="K25" s="352">
        <v>7</v>
      </c>
      <c r="L25" s="353">
        <v>139946.72</v>
      </c>
      <c r="M25" s="353">
        <v>33331</v>
      </c>
      <c r="N25" s="351">
        <v>44659</v>
      </c>
      <c r="O25" s="350" t="s">
        <v>27</v>
      </c>
      <c r="P25" s="347"/>
      <c r="Q25" s="359"/>
      <c r="R25" s="359"/>
      <c r="S25" s="335"/>
      <c r="T25" s="361"/>
      <c r="U25" s="346"/>
      <c r="V25" s="360"/>
      <c r="W25" s="360"/>
      <c r="X25" s="8"/>
      <c r="Y25" s="346"/>
      <c r="Z25" s="346"/>
      <c r="AA25" s="361"/>
      <c r="AB25" s="361"/>
      <c r="AC25" s="346"/>
    </row>
    <row r="26" spans="1:29" ht="25.35" customHeight="1">
      <c r="A26" s="349">
        <v>12</v>
      </c>
      <c r="B26" s="349">
        <v>10</v>
      </c>
      <c r="C26" s="354" t="s">
        <v>584</v>
      </c>
      <c r="D26" s="353">
        <v>5574</v>
      </c>
      <c r="E26" s="352">
        <v>6743</v>
      </c>
      <c r="F26" s="356">
        <f>(D26-E26)/E26</f>
        <v>-0.17336497108112117</v>
      </c>
      <c r="G26" s="353">
        <v>1165</v>
      </c>
      <c r="H26" s="352" t="s">
        <v>30</v>
      </c>
      <c r="I26" s="352" t="s">
        <v>30</v>
      </c>
      <c r="J26" s="352">
        <v>12</v>
      </c>
      <c r="K26" s="352">
        <v>4</v>
      </c>
      <c r="L26" s="353">
        <v>37129</v>
      </c>
      <c r="M26" s="353">
        <v>7778</v>
      </c>
      <c r="N26" s="351">
        <v>44680</v>
      </c>
      <c r="O26" s="350" t="s">
        <v>31</v>
      </c>
      <c r="P26" s="347"/>
      <c r="Q26" s="359"/>
      <c r="R26" s="359"/>
      <c r="S26" s="335"/>
      <c r="T26" s="359"/>
      <c r="U26" s="346"/>
      <c r="V26" s="360"/>
      <c r="W26" s="360"/>
      <c r="X26" s="8"/>
      <c r="Y26" s="346"/>
      <c r="Z26" s="346"/>
      <c r="AA26" s="361"/>
      <c r="AB26" s="361"/>
      <c r="AC26" s="346"/>
    </row>
    <row r="27" spans="1:29" ht="25.35" customHeight="1">
      <c r="A27" s="349">
        <v>13</v>
      </c>
      <c r="B27" s="362">
        <v>6</v>
      </c>
      <c r="C27" s="354" t="s">
        <v>596</v>
      </c>
      <c r="D27" s="353">
        <v>5348.24</v>
      </c>
      <c r="E27" s="352">
        <v>9169.11</v>
      </c>
      <c r="F27" s="356">
        <f>(D27-E27)/E27</f>
        <v>-0.41671110936612177</v>
      </c>
      <c r="G27" s="353">
        <v>988</v>
      </c>
      <c r="H27" s="352">
        <v>61</v>
      </c>
      <c r="I27" s="352">
        <f t="shared" ref="I27:I34" si="2">G27/H27</f>
        <v>16.196721311475411</v>
      </c>
      <c r="J27" s="352">
        <v>12</v>
      </c>
      <c r="K27" s="352">
        <v>2</v>
      </c>
      <c r="L27" s="353">
        <v>14780.84</v>
      </c>
      <c r="M27" s="353">
        <v>2528</v>
      </c>
      <c r="N27" s="351">
        <v>44694</v>
      </c>
      <c r="O27" s="350" t="s">
        <v>27</v>
      </c>
      <c r="P27" s="347"/>
      <c r="Q27" s="359"/>
      <c r="R27" s="359"/>
      <c r="S27" s="359"/>
      <c r="T27" s="359"/>
      <c r="U27" s="360"/>
      <c r="V27" s="360"/>
      <c r="W27" s="346"/>
      <c r="X27" s="360"/>
      <c r="Y27" s="361"/>
      <c r="Z27" s="361"/>
      <c r="AA27" s="346"/>
    </row>
    <row r="28" spans="1:29" ht="25.35" customHeight="1">
      <c r="A28" s="349">
        <v>14</v>
      </c>
      <c r="B28" s="349">
        <v>12</v>
      </c>
      <c r="C28" s="354" t="s">
        <v>586</v>
      </c>
      <c r="D28" s="353">
        <v>2599.6</v>
      </c>
      <c r="E28" s="352">
        <v>2680.06</v>
      </c>
      <c r="F28" s="356">
        <f>(D28-E28)/E28</f>
        <v>-3.0021715931732886E-2</v>
      </c>
      <c r="G28" s="353">
        <v>473</v>
      </c>
      <c r="H28" s="352">
        <v>14</v>
      </c>
      <c r="I28" s="352">
        <f t="shared" si="2"/>
        <v>33.785714285714285</v>
      </c>
      <c r="J28" s="352">
        <v>3</v>
      </c>
      <c r="K28" s="352">
        <v>4</v>
      </c>
      <c r="L28" s="353">
        <v>19176.38</v>
      </c>
      <c r="M28" s="353">
        <v>3249</v>
      </c>
      <c r="N28" s="351">
        <v>44680</v>
      </c>
      <c r="O28" s="350" t="s">
        <v>43</v>
      </c>
      <c r="P28" s="347"/>
      <c r="Q28" s="359"/>
      <c r="R28" s="359"/>
      <c r="S28" s="335"/>
      <c r="T28" s="359"/>
      <c r="U28" s="346"/>
      <c r="V28" s="360"/>
      <c r="W28" s="360"/>
      <c r="X28" s="8"/>
      <c r="Y28" s="346"/>
      <c r="Z28" s="346"/>
      <c r="AA28" s="361"/>
      <c r="AB28" s="346"/>
      <c r="AC28" s="361"/>
    </row>
    <row r="29" spans="1:29" ht="25.35" customHeight="1">
      <c r="A29" s="349">
        <v>15</v>
      </c>
      <c r="B29" s="349" t="s">
        <v>67</v>
      </c>
      <c r="C29" s="354" t="s">
        <v>611</v>
      </c>
      <c r="D29" s="353">
        <v>2154.2800000000002</v>
      </c>
      <c r="E29" s="352" t="s">
        <v>30</v>
      </c>
      <c r="F29" s="352" t="s">
        <v>30</v>
      </c>
      <c r="G29" s="353">
        <v>391</v>
      </c>
      <c r="H29" s="352">
        <v>55</v>
      </c>
      <c r="I29" s="352">
        <f t="shared" si="2"/>
        <v>7.1090909090909093</v>
      </c>
      <c r="J29" s="352">
        <v>12</v>
      </c>
      <c r="K29" s="352">
        <v>1</v>
      </c>
      <c r="L29" s="353">
        <v>2154.2800000000002</v>
      </c>
      <c r="M29" s="353">
        <v>391</v>
      </c>
      <c r="N29" s="351">
        <v>44701</v>
      </c>
      <c r="O29" s="350" t="s">
        <v>56</v>
      </c>
      <c r="P29" s="347"/>
      <c r="Q29" s="359"/>
      <c r="R29" s="359"/>
      <c r="S29" s="335"/>
      <c r="T29" s="359"/>
      <c r="U29" s="346"/>
      <c r="V29" s="360"/>
      <c r="W29" s="360"/>
      <c r="X29" s="360"/>
      <c r="Y29" s="346"/>
      <c r="Z29" s="346"/>
      <c r="AA29" s="361"/>
      <c r="AB29" s="346"/>
      <c r="AC29" s="361"/>
    </row>
    <row r="30" spans="1:29" ht="25.35" customHeight="1">
      <c r="A30" s="349">
        <v>16</v>
      </c>
      <c r="B30" s="349">
        <v>13</v>
      </c>
      <c r="C30" s="354" t="s">
        <v>565</v>
      </c>
      <c r="D30" s="353">
        <v>1622.8</v>
      </c>
      <c r="E30" s="352">
        <v>2315.36</v>
      </c>
      <c r="F30" s="356">
        <f>(D30-E30)/E30</f>
        <v>-0.2991154723239583</v>
      </c>
      <c r="G30" s="353">
        <v>292</v>
      </c>
      <c r="H30" s="352">
        <v>14</v>
      </c>
      <c r="I30" s="352">
        <f t="shared" si="2"/>
        <v>20.857142857142858</v>
      </c>
      <c r="J30" s="352">
        <v>2</v>
      </c>
      <c r="K30" s="352">
        <v>6</v>
      </c>
      <c r="L30" s="353">
        <v>67175</v>
      </c>
      <c r="M30" s="353">
        <v>10329</v>
      </c>
      <c r="N30" s="351">
        <v>44666</v>
      </c>
      <c r="O30" s="350" t="s">
        <v>52</v>
      </c>
      <c r="P30" s="347"/>
      <c r="Q30" s="359"/>
      <c r="R30" s="359"/>
      <c r="S30" s="335"/>
      <c r="T30" s="359"/>
      <c r="U30" s="346"/>
      <c r="V30" s="360"/>
      <c r="W30" s="360"/>
      <c r="X30" s="361"/>
      <c r="Y30" s="346"/>
      <c r="Z30" s="8"/>
      <c r="AA30" s="346"/>
      <c r="AB30" s="361"/>
      <c r="AC30" s="346"/>
    </row>
    <row r="31" spans="1:29" ht="25.35" customHeight="1">
      <c r="A31" s="349">
        <v>17</v>
      </c>
      <c r="B31" s="349">
        <v>16</v>
      </c>
      <c r="C31" s="354" t="s">
        <v>575</v>
      </c>
      <c r="D31" s="353">
        <v>1331.97</v>
      </c>
      <c r="E31" s="352">
        <v>1017.41</v>
      </c>
      <c r="F31" s="356">
        <f>(D31-E31)/E31</f>
        <v>0.30917722452108792</v>
      </c>
      <c r="G31" s="353">
        <v>294</v>
      </c>
      <c r="H31" s="352">
        <v>24</v>
      </c>
      <c r="I31" s="352">
        <f t="shared" si="2"/>
        <v>12.25</v>
      </c>
      <c r="J31" s="352">
        <v>5</v>
      </c>
      <c r="K31" s="352">
        <v>5</v>
      </c>
      <c r="L31" s="353">
        <v>34136.03</v>
      </c>
      <c r="M31" s="353">
        <v>7254</v>
      </c>
      <c r="N31" s="351">
        <v>44673</v>
      </c>
      <c r="O31" s="350" t="s">
        <v>265</v>
      </c>
      <c r="P31" s="347"/>
      <c r="Q31" s="359"/>
      <c r="R31" s="359"/>
      <c r="S31" s="335"/>
      <c r="T31" s="359"/>
      <c r="U31" s="346"/>
      <c r="V31" s="346"/>
      <c r="W31" s="346"/>
      <c r="X31" s="361"/>
      <c r="Y31" s="346"/>
      <c r="Z31" s="8"/>
      <c r="AA31" s="346"/>
      <c r="AB31" s="361"/>
      <c r="AC31" s="346"/>
    </row>
    <row r="32" spans="1:29" ht="25.35" customHeight="1">
      <c r="A32" s="349">
        <v>18</v>
      </c>
      <c r="B32" s="355" t="s">
        <v>30</v>
      </c>
      <c r="C32" s="289" t="s">
        <v>66</v>
      </c>
      <c r="D32" s="353">
        <v>570</v>
      </c>
      <c r="E32" s="352" t="s">
        <v>30</v>
      </c>
      <c r="F32" s="352" t="s">
        <v>30</v>
      </c>
      <c r="G32" s="353">
        <v>114</v>
      </c>
      <c r="H32" s="352">
        <v>1</v>
      </c>
      <c r="I32" s="352">
        <f t="shared" si="2"/>
        <v>114</v>
      </c>
      <c r="J32" s="352">
        <v>1</v>
      </c>
      <c r="K32" s="352" t="s">
        <v>30</v>
      </c>
      <c r="L32" s="353">
        <v>131779</v>
      </c>
      <c r="M32" s="353">
        <v>22816</v>
      </c>
      <c r="N32" s="351">
        <v>43868</v>
      </c>
      <c r="O32" s="350" t="s">
        <v>33</v>
      </c>
      <c r="P32" s="347"/>
      <c r="Q32" s="359"/>
      <c r="R32" s="359"/>
      <c r="S32" s="335"/>
      <c r="T32" s="359"/>
      <c r="U32" s="346"/>
      <c r="V32" s="360"/>
      <c r="W32" s="360"/>
      <c r="X32" s="346"/>
      <c r="Y32" s="8"/>
      <c r="Z32" s="361"/>
      <c r="AA32" s="346"/>
      <c r="AB32" s="361"/>
      <c r="AC32" s="346"/>
    </row>
    <row r="33" spans="1:29" ht="25.35" customHeight="1">
      <c r="A33" s="349">
        <v>19</v>
      </c>
      <c r="B33" s="349">
        <v>22</v>
      </c>
      <c r="C33" s="354" t="s">
        <v>574</v>
      </c>
      <c r="D33" s="353">
        <v>545.15</v>
      </c>
      <c r="E33" s="352">
        <v>312.14999999999998</v>
      </c>
      <c r="F33" s="356">
        <f>(D33-E33)/E33</f>
        <v>0.74643600832932888</v>
      </c>
      <c r="G33" s="353">
        <v>122</v>
      </c>
      <c r="H33" s="352">
        <v>7</v>
      </c>
      <c r="I33" s="352">
        <f t="shared" si="2"/>
        <v>17.428571428571427</v>
      </c>
      <c r="J33" s="352">
        <v>2</v>
      </c>
      <c r="K33" s="352">
        <v>5</v>
      </c>
      <c r="L33" s="353">
        <v>30827.07</v>
      </c>
      <c r="M33" s="353">
        <v>4752</v>
      </c>
      <c r="N33" s="351">
        <v>44673</v>
      </c>
      <c r="O33" s="350" t="s">
        <v>27</v>
      </c>
      <c r="P33" s="347"/>
      <c r="Q33" s="359"/>
      <c r="R33" s="359"/>
      <c r="S33" s="359"/>
      <c r="T33" s="359"/>
      <c r="U33" s="360"/>
      <c r="V33" s="360"/>
      <c r="W33" s="346"/>
      <c r="X33" s="361"/>
      <c r="Y33" s="361"/>
      <c r="Z33" s="360"/>
    </row>
    <row r="34" spans="1:29" ht="25.35" customHeight="1">
      <c r="A34" s="349">
        <v>20</v>
      </c>
      <c r="B34" s="362">
        <v>18</v>
      </c>
      <c r="C34" s="354" t="s">
        <v>579</v>
      </c>
      <c r="D34" s="353">
        <v>468</v>
      </c>
      <c r="E34" s="352">
        <v>510</v>
      </c>
      <c r="F34" s="356">
        <f>(D34-E34)/E34</f>
        <v>-8.2352941176470587E-2</v>
      </c>
      <c r="G34" s="353">
        <v>76</v>
      </c>
      <c r="H34" s="352">
        <v>4</v>
      </c>
      <c r="I34" s="352">
        <f t="shared" si="2"/>
        <v>19</v>
      </c>
      <c r="J34" s="352">
        <v>1</v>
      </c>
      <c r="K34" s="352">
        <v>4</v>
      </c>
      <c r="L34" s="353">
        <v>17310</v>
      </c>
      <c r="M34" s="353">
        <v>2675</v>
      </c>
      <c r="N34" s="351">
        <v>44680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46"/>
      <c r="X34" s="361"/>
      <c r="Y34" s="361"/>
      <c r="Z34" s="360"/>
    </row>
    <row r="35" spans="1:29" ht="25.2" customHeight="1">
      <c r="A35" s="248"/>
      <c r="B35" s="248"/>
      <c r="C35" s="266" t="s">
        <v>85</v>
      </c>
      <c r="D35" s="348">
        <f>SUM(D23:D34)</f>
        <v>200104.37999999995</v>
      </c>
      <c r="E35" s="348">
        <v>196248.96000000002</v>
      </c>
      <c r="F35" s="108">
        <f>(D35-E35)/E35</f>
        <v>1.964555633823448E-2</v>
      </c>
      <c r="G35" s="348">
        <f t="shared" ref="G35" si="3">SUM(G23:G34)</f>
        <v>36106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19</v>
      </c>
      <c r="C37" s="354" t="s">
        <v>602</v>
      </c>
      <c r="D37" s="353">
        <v>424</v>
      </c>
      <c r="E37" s="352">
        <v>482</v>
      </c>
      <c r="F37" s="356">
        <f>(D37-E37)/E37</f>
        <v>-0.12033195020746888</v>
      </c>
      <c r="G37" s="353">
        <v>113</v>
      </c>
      <c r="H37" s="352">
        <v>10</v>
      </c>
      <c r="I37" s="352">
        <f>G37/H37</f>
        <v>11.3</v>
      </c>
      <c r="J37" s="352">
        <v>4</v>
      </c>
      <c r="K37" s="352">
        <v>2</v>
      </c>
      <c r="L37" s="353">
        <v>2114</v>
      </c>
      <c r="M37" s="353">
        <v>500</v>
      </c>
      <c r="N37" s="351">
        <v>44694</v>
      </c>
      <c r="O37" s="350" t="s">
        <v>99</v>
      </c>
      <c r="P37" s="347"/>
      <c r="V37" s="347"/>
      <c r="W37" s="347"/>
      <c r="X37" s="346"/>
      <c r="Z37" s="346"/>
      <c r="AA37" s="346"/>
    </row>
    <row r="38" spans="1:29" ht="25.35" customHeight="1">
      <c r="A38" s="349">
        <v>22</v>
      </c>
      <c r="B38" s="349">
        <v>14</v>
      </c>
      <c r="C38" s="354" t="s">
        <v>595</v>
      </c>
      <c r="D38" s="353">
        <v>209</v>
      </c>
      <c r="E38" s="352">
        <v>1959</v>
      </c>
      <c r="F38" s="356">
        <f>(D38-E38)/E38</f>
        <v>-0.89331291475242469</v>
      </c>
      <c r="G38" s="353">
        <v>46</v>
      </c>
      <c r="H38" s="352" t="s">
        <v>30</v>
      </c>
      <c r="I38" s="352" t="s">
        <v>30</v>
      </c>
      <c r="J38" s="352">
        <v>3</v>
      </c>
      <c r="K38" s="352">
        <v>3</v>
      </c>
      <c r="L38" s="353">
        <v>8310</v>
      </c>
      <c r="M38" s="353">
        <v>1409</v>
      </c>
      <c r="N38" s="351">
        <v>44687</v>
      </c>
      <c r="O38" s="350" t="s">
        <v>31</v>
      </c>
      <c r="P38" s="78"/>
      <c r="Q38" s="359"/>
      <c r="R38" s="359"/>
      <c r="S38" s="335"/>
      <c r="T38" s="359"/>
      <c r="U38" s="346"/>
      <c r="V38" s="360"/>
      <c r="W38" s="360"/>
      <c r="X38" s="346"/>
      <c r="Y38" s="8"/>
      <c r="Z38" s="361"/>
      <c r="AA38" s="346"/>
      <c r="AB38" s="361"/>
      <c r="AC38" s="346"/>
    </row>
    <row r="39" spans="1:29" ht="25.35" customHeight="1">
      <c r="A39" s="349">
        <v>23</v>
      </c>
      <c r="B39" s="362">
        <v>15</v>
      </c>
      <c r="C39" s="354" t="s">
        <v>573</v>
      </c>
      <c r="D39" s="353">
        <v>206</v>
      </c>
      <c r="E39" s="352">
        <v>1886</v>
      </c>
      <c r="F39" s="356">
        <f>(D39-E39)/E39</f>
        <v>-0.89077412513255572</v>
      </c>
      <c r="G39" s="353">
        <v>29</v>
      </c>
      <c r="H39" s="352" t="s">
        <v>30</v>
      </c>
      <c r="I39" s="352" t="s">
        <v>30</v>
      </c>
      <c r="J39" s="352">
        <v>1</v>
      </c>
      <c r="K39" s="352">
        <v>6</v>
      </c>
      <c r="L39" s="353">
        <v>49145</v>
      </c>
      <c r="M39" s="353">
        <v>7312</v>
      </c>
      <c r="N39" s="351">
        <v>44666</v>
      </c>
      <c r="O39" s="350" t="s">
        <v>31</v>
      </c>
      <c r="P39" s="347"/>
      <c r="Q39" s="359"/>
      <c r="R39" s="359"/>
      <c r="S39" s="359"/>
      <c r="T39" s="359"/>
      <c r="V39" s="347"/>
      <c r="W39" s="360"/>
      <c r="X39" s="361"/>
      <c r="Y39" s="360"/>
      <c r="Z39" s="361"/>
      <c r="AA39" s="8"/>
      <c r="AB39" s="346"/>
      <c r="AC39" s="346"/>
    </row>
    <row r="40" spans="1:29" ht="25.35" customHeight="1">
      <c r="A40" s="349">
        <v>24</v>
      </c>
      <c r="B40" s="120">
        <v>23</v>
      </c>
      <c r="C40" s="354" t="s">
        <v>491</v>
      </c>
      <c r="D40" s="353">
        <v>154</v>
      </c>
      <c r="E40" s="352">
        <v>106</v>
      </c>
      <c r="F40" s="356">
        <f>(D40-E40)/E40</f>
        <v>0.45283018867924529</v>
      </c>
      <c r="G40" s="353">
        <v>24</v>
      </c>
      <c r="H40" s="352" t="s">
        <v>30</v>
      </c>
      <c r="I40" s="352" t="s">
        <v>30</v>
      </c>
      <c r="J40" s="352">
        <v>1</v>
      </c>
      <c r="K40" s="352">
        <v>13</v>
      </c>
      <c r="L40" s="353">
        <v>17389</v>
      </c>
      <c r="M40" s="353">
        <v>2819</v>
      </c>
      <c r="N40" s="351">
        <v>44603</v>
      </c>
      <c r="O40" s="350" t="s">
        <v>31</v>
      </c>
      <c r="P40" s="347"/>
      <c r="Q40" s="359"/>
      <c r="R40" s="359"/>
      <c r="S40" s="335"/>
      <c r="T40" s="359"/>
      <c r="U40" s="360"/>
      <c r="V40" s="360"/>
      <c r="W40" s="360"/>
      <c r="X40" s="346"/>
      <c r="Y40" s="8"/>
      <c r="Z40" s="361"/>
      <c r="AA40" s="346"/>
      <c r="AB40" s="361"/>
      <c r="AC40" s="346"/>
    </row>
    <row r="41" spans="1:29" ht="25.35" customHeight="1">
      <c r="A41" s="349">
        <v>26</v>
      </c>
      <c r="B41" s="352" t="s">
        <v>30</v>
      </c>
      <c r="C41" s="354" t="s">
        <v>463</v>
      </c>
      <c r="D41" s="353">
        <v>108</v>
      </c>
      <c r="E41" s="352" t="s">
        <v>30</v>
      </c>
      <c r="F41" s="352" t="s">
        <v>30</v>
      </c>
      <c r="G41" s="353">
        <v>36</v>
      </c>
      <c r="H41" s="352">
        <v>1</v>
      </c>
      <c r="I41" s="352">
        <f>G41/H41</f>
        <v>36</v>
      </c>
      <c r="J41" s="352">
        <v>1</v>
      </c>
      <c r="K41" s="352" t="s">
        <v>30</v>
      </c>
      <c r="L41" s="353">
        <v>36021</v>
      </c>
      <c r="M41" s="353">
        <v>6952</v>
      </c>
      <c r="N41" s="351">
        <v>44589</v>
      </c>
      <c r="O41" s="350" t="s">
        <v>33</v>
      </c>
      <c r="P41" s="347"/>
      <c r="Q41" s="359"/>
      <c r="R41" s="385"/>
      <c r="S41" s="385"/>
      <c r="T41" s="33"/>
      <c r="U41" s="33"/>
      <c r="V41" s="33"/>
      <c r="W41" s="33"/>
      <c r="X41" s="8"/>
      <c r="Y41" s="360"/>
      <c r="Z41" s="361"/>
      <c r="AA41" s="361"/>
      <c r="AB41" s="346"/>
      <c r="AC41" s="346"/>
    </row>
    <row r="42" spans="1:29" ht="25.35" customHeight="1">
      <c r="A42" s="349">
        <v>27</v>
      </c>
      <c r="B42" s="352" t="s">
        <v>30</v>
      </c>
      <c r="C42" s="289" t="s">
        <v>305</v>
      </c>
      <c r="D42" s="353">
        <v>100</v>
      </c>
      <c r="E42" s="352" t="s">
        <v>30</v>
      </c>
      <c r="F42" s="352" t="s">
        <v>30</v>
      </c>
      <c r="G42" s="353">
        <v>20</v>
      </c>
      <c r="H42" s="352">
        <v>1</v>
      </c>
      <c r="I42" s="352">
        <f>G42/H42</f>
        <v>20</v>
      </c>
      <c r="J42" s="352">
        <v>1</v>
      </c>
      <c r="K42" s="352" t="s">
        <v>30</v>
      </c>
      <c r="L42" s="353">
        <v>66518</v>
      </c>
      <c r="M42" s="353">
        <v>11842</v>
      </c>
      <c r="N42" s="351">
        <v>43182</v>
      </c>
      <c r="O42" s="350" t="s">
        <v>33</v>
      </c>
      <c r="P42" s="78"/>
      <c r="Q42" s="359"/>
      <c r="R42" s="359"/>
      <c r="S42" s="359"/>
      <c r="U42" s="346"/>
      <c r="V42" s="346"/>
      <c r="W42" s="346"/>
      <c r="X42" s="346"/>
      <c r="Y42" s="8"/>
      <c r="Z42" s="347"/>
      <c r="AA42" s="346"/>
      <c r="AC42" s="346"/>
    </row>
    <row r="43" spans="1:29" ht="25.35" customHeight="1">
      <c r="A43" s="349">
        <v>28</v>
      </c>
      <c r="B43" s="352" t="s">
        <v>30</v>
      </c>
      <c r="C43" s="354" t="s">
        <v>481</v>
      </c>
      <c r="D43" s="353">
        <v>52</v>
      </c>
      <c r="E43" s="352" t="s">
        <v>30</v>
      </c>
      <c r="F43" s="352" t="s">
        <v>30</v>
      </c>
      <c r="G43" s="353">
        <v>10</v>
      </c>
      <c r="H43" s="352">
        <v>1</v>
      </c>
      <c r="I43" s="352">
        <f>G43/H43</f>
        <v>10</v>
      </c>
      <c r="J43" s="352">
        <v>1</v>
      </c>
      <c r="K43" s="352" t="s">
        <v>30</v>
      </c>
      <c r="L43" s="353">
        <v>50336</v>
      </c>
      <c r="M43" s="353">
        <v>8618</v>
      </c>
      <c r="N43" s="351">
        <v>44512</v>
      </c>
      <c r="O43" s="350" t="s">
        <v>33</v>
      </c>
      <c r="P43" s="78"/>
      <c r="Q43" s="359"/>
      <c r="R43" s="359"/>
      <c r="S43" s="359"/>
      <c r="T43" s="359"/>
      <c r="U43" s="360"/>
      <c r="V43" s="360"/>
      <c r="W43" s="360"/>
      <c r="X43" s="346"/>
      <c r="Y43" s="361"/>
      <c r="Z43" s="361"/>
      <c r="AA43" s="8"/>
      <c r="AB43" s="346"/>
    </row>
    <row r="44" spans="1:29" ht="25.35" customHeight="1">
      <c r="A44" s="349">
        <v>29</v>
      </c>
      <c r="B44" s="362">
        <v>20</v>
      </c>
      <c r="C44" s="354" t="s">
        <v>603</v>
      </c>
      <c r="D44" s="353">
        <v>43.11</v>
      </c>
      <c r="E44" s="352">
        <v>424.59999999999997</v>
      </c>
      <c r="F44" s="356">
        <f>(D44-E44)/E44</f>
        <v>-0.89846914743287798</v>
      </c>
      <c r="G44" s="353">
        <v>10</v>
      </c>
      <c r="H44" s="352">
        <v>2</v>
      </c>
      <c r="I44" s="352">
        <f>G44/H44</f>
        <v>5</v>
      </c>
      <c r="J44" s="352">
        <v>2</v>
      </c>
      <c r="K44" s="352">
        <v>2</v>
      </c>
      <c r="L44" s="353">
        <v>1230.7099999999998</v>
      </c>
      <c r="M44" s="353">
        <v>235</v>
      </c>
      <c r="N44" s="351">
        <v>44694</v>
      </c>
      <c r="O44" s="350" t="s">
        <v>604</v>
      </c>
      <c r="P44" s="347"/>
      <c r="Q44" s="359"/>
      <c r="R44" s="359"/>
      <c r="S44" s="359"/>
      <c r="T44" s="359"/>
      <c r="U44" s="360"/>
      <c r="V44" s="360"/>
      <c r="W44" s="360"/>
      <c r="X44" s="346"/>
      <c r="Y44" s="361"/>
      <c r="Z44" s="361"/>
      <c r="AA44" s="8"/>
      <c r="AB44" s="346"/>
    </row>
    <row r="45" spans="1:29" ht="25.35" customHeight="1">
      <c r="A45" s="349">
        <v>30</v>
      </c>
      <c r="B45" s="355" t="s">
        <v>30</v>
      </c>
      <c r="C45" s="354" t="s">
        <v>510</v>
      </c>
      <c r="D45" s="353">
        <v>35</v>
      </c>
      <c r="E45" s="352" t="s">
        <v>30</v>
      </c>
      <c r="F45" s="352" t="s">
        <v>30</v>
      </c>
      <c r="G45" s="353">
        <v>8</v>
      </c>
      <c r="H45" s="352">
        <v>1</v>
      </c>
      <c r="I45" s="352">
        <f>G45/H45</f>
        <v>8</v>
      </c>
      <c r="J45" s="352">
        <v>1</v>
      </c>
      <c r="K45" s="352" t="s">
        <v>30</v>
      </c>
      <c r="L45" s="353">
        <v>9544</v>
      </c>
      <c r="M45" s="353">
        <v>1727</v>
      </c>
      <c r="N45" s="351">
        <v>44617</v>
      </c>
      <c r="O45" s="350" t="s">
        <v>52</v>
      </c>
      <c r="P45" s="347"/>
      <c r="Q45" s="359"/>
      <c r="R45" s="359"/>
      <c r="S45" s="335"/>
      <c r="T45" s="359"/>
      <c r="U45" s="346"/>
      <c r="V45" s="360"/>
      <c r="W45" s="360"/>
      <c r="X45" s="361"/>
      <c r="Y45" s="346"/>
      <c r="Z45" s="8"/>
      <c r="AA45" s="346"/>
      <c r="AB45" s="361"/>
      <c r="AC45" s="346"/>
    </row>
    <row r="46" spans="1:29" ht="25.2" customHeight="1">
      <c r="A46" s="248"/>
      <c r="B46" s="248"/>
      <c r="C46" s="266" t="s">
        <v>116</v>
      </c>
      <c r="D46" s="348">
        <f>SUM(D35:D45)</f>
        <v>201435.48999999993</v>
      </c>
      <c r="E46" s="348">
        <v>197156.11000000002</v>
      </c>
      <c r="F46" s="108">
        <f t="shared" ref="F46" si="4">(D46-E46)/E46</f>
        <v>2.1705540852880071E-2</v>
      </c>
      <c r="G46" s="348">
        <f>SUM(G35:G45)</f>
        <v>36402</v>
      </c>
      <c r="H46" s="348"/>
      <c r="I46" s="251"/>
      <c r="J46" s="250"/>
      <c r="K46" s="252"/>
      <c r="L46" s="253"/>
      <c r="M46" s="257"/>
      <c r="N46" s="254"/>
      <c r="O46" s="281"/>
      <c r="P46" s="347"/>
    </row>
    <row r="47" spans="1:29" ht="14.1" customHeight="1">
      <c r="A47" s="246"/>
      <c r="B47" s="255"/>
      <c r="C47" s="247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9"/>
      <c r="O47" s="245"/>
      <c r="U47" s="347"/>
      <c r="V47" s="347"/>
      <c r="W47" s="347"/>
    </row>
    <row r="48" spans="1:29" ht="25.35" customHeight="1">
      <c r="A48" s="349">
        <v>31</v>
      </c>
      <c r="B48" s="349">
        <v>17</v>
      </c>
      <c r="C48" s="354" t="s">
        <v>594</v>
      </c>
      <c r="D48" s="353">
        <v>12</v>
      </c>
      <c r="E48" s="352">
        <v>674.8</v>
      </c>
      <c r="F48" s="356">
        <f>(D48-E48)/E48</f>
        <v>-0.98221695317130997</v>
      </c>
      <c r="G48" s="353">
        <v>3</v>
      </c>
      <c r="H48" s="352">
        <v>5</v>
      </c>
      <c r="I48" s="352">
        <f>G48/H48</f>
        <v>0.6</v>
      </c>
      <c r="J48" s="352">
        <v>2</v>
      </c>
      <c r="K48" s="352">
        <v>3</v>
      </c>
      <c r="L48" s="353">
        <v>4954</v>
      </c>
      <c r="M48" s="353">
        <v>772</v>
      </c>
      <c r="N48" s="351">
        <v>44687</v>
      </c>
      <c r="O48" s="350" t="s">
        <v>33</v>
      </c>
      <c r="P48" s="347"/>
      <c r="Q48" s="359"/>
      <c r="R48" s="359"/>
      <c r="S48" s="335"/>
      <c r="T48" s="359"/>
      <c r="V48" s="360"/>
      <c r="W48" s="360"/>
      <c r="X48" s="361"/>
      <c r="Y48" s="346"/>
      <c r="Z48" s="8"/>
      <c r="AA48" s="346"/>
      <c r="AB48" s="361"/>
      <c r="AC48" s="346"/>
    </row>
    <row r="49" spans="1:23" ht="25.35" customHeight="1">
      <c r="A49" s="248"/>
      <c r="B49" s="248"/>
      <c r="C49" s="266" t="s">
        <v>117</v>
      </c>
      <c r="D49" s="348">
        <f>SUM(D46:D48)</f>
        <v>201447.48999999993</v>
      </c>
      <c r="E49" s="348">
        <v>197156.11000000002</v>
      </c>
      <c r="F49" s="108">
        <f>(D49-E49)/E49</f>
        <v>2.1766406326438056E-2</v>
      </c>
      <c r="G49" s="348">
        <f t="shared" ref="G49" si="5">SUM(G46:G48)</f>
        <v>36405</v>
      </c>
      <c r="H49" s="348"/>
      <c r="I49" s="251"/>
      <c r="J49" s="250"/>
      <c r="K49" s="252"/>
      <c r="L49" s="253"/>
      <c r="M49" s="257"/>
      <c r="N49" s="254"/>
      <c r="O49" s="281"/>
      <c r="R49" s="347"/>
    </row>
    <row r="50" spans="1:23" ht="23.1" customHeight="1">
      <c r="W50" s="33"/>
    </row>
    <row r="51" spans="1:23" ht="17.25" customHeight="1"/>
    <row r="62" spans="1:23">
      <c r="R62" s="347"/>
    </row>
    <row r="67" spans="16:16">
      <c r="P67" s="347"/>
    </row>
    <row r="71" spans="16:16" ht="12" customHeight="1"/>
    <row r="81" spans="21:23">
      <c r="U81" s="347"/>
      <c r="V81" s="347"/>
      <c r="W81" s="347"/>
    </row>
  </sheetData>
  <sortState xmlns:xlrd2="http://schemas.microsoft.com/office/spreadsheetml/2017/richdata2" ref="B13:O48">
    <sortCondition descending="1" ref="D13:D4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279</v>
      </c>
      <c r="F1" s="2"/>
      <c r="G1" s="2"/>
      <c r="H1" s="2"/>
      <c r="I1" s="2"/>
    </row>
    <row r="2" spans="1:27" ht="19.5" customHeight="1">
      <c r="E2" s="2" t="s">
        <v>280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138" t="s">
        <v>277</v>
      </c>
      <c r="E6" s="138" t="s">
        <v>271</v>
      </c>
      <c r="F6" s="418"/>
      <c r="G6" s="138" t="s">
        <v>277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202"/>
      <c r="E9" s="202"/>
      <c r="F9" s="417" t="s">
        <v>15</v>
      </c>
      <c r="G9" s="202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>
      <c r="A10" s="415"/>
      <c r="B10" s="415"/>
      <c r="C10" s="418"/>
      <c r="D10" s="203" t="s">
        <v>278</v>
      </c>
      <c r="E10" s="203" t="s">
        <v>272</v>
      </c>
      <c r="F10" s="418"/>
      <c r="G10" s="203" t="s">
        <v>278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203" t="s">
        <v>14</v>
      </c>
      <c r="E11" s="138" t="s">
        <v>14</v>
      </c>
      <c r="F11" s="418"/>
      <c r="G11" s="203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204"/>
      <c r="E12" s="5" t="s">
        <v>2</v>
      </c>
      <c r="F12" s="419"/>
      <c r="G12" s="204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276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273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285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190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236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245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263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264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265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207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262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67</v>
      </c>
      <c r="C22" s="164" t="s">
        <v>281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67</v>
      </c>
      <c r="C25" s="164" t="s">
        <v>283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67</v>
      </c>
      <c r="C26" s="164" t="s">
        <v>282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242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243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192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73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244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259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288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190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213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212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260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286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190</v>
      </c>
      <c r="O34" s="158" t="s">
        <v>287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85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98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99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191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261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225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179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52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248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284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230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231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246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99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249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75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65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229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275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219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269</v>
      </c>
      <c r="F1" s="2"/>
      <c r="G1" s="2"/>
      <c r="H1" s="2"/>
      <c r="I1" s="2"/>
    </row>
    <row r="2" spans="1:27" ht="19.5" customHeight="1">
      <c r="E2" s="2" t="s">
        <v>270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 ht="21.6">
      <c r="A6" s="415"/>
      <c r="B6" s="415"/>
      <c r="C6" s="418"/>
      <c r="D6" s="138" t="s">
        <v>271</v>
      </c>
      <c r="E6" s="138" t="s">
        <v>254</v>
      </c>
      <c r="F6" s="418"/>
      <c r="G6" s="138" t="s">
        <v>271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199"/>
      <c r="E9" s="199"/>
      <c r="F9" s="417" t="s">
        <v>15</v>
      </c>
      <c r="G9" s="199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 ht="21.6">
      <c r="A10" s="415"/>
      <c r="B10" s="415"/>
      <c r="C10" s="418"/>
      <c r="D10" s="200" t="s">
        <v>272</v>
      </c>
      <c r="E10" s="200" t="s">
        <v>255</v>
      </c>
      <c r="F10" s="418"/>
      <c r="G10" s="200" t="s">
        <v>272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200" t="s">
        <v>14</v>
      </c>
      <c r="E11" s="138" t="s">
        <v>14</v>
      </c>
      <c r="F11" s="418"/>
      <c r="G11" s="200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201"/>
      <c r="E12" s="5" t="s">
        <v>2</v>
      </c>
      <c r="F12" s="419"/>
      <c r="G12" s="201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67</v>
      </c>
      <c r="C13" s="164" t="s">
        <v>273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245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67</v>
      </c>
      <c r="C15" s="164" t="s">
        <v>263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236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67</v>
      </c>
      <c r="C17" s="164" t="s">
        <v>264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265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207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67</v>
      </c>
      <c r="C19" s="164" t="s">
        <v>262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276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190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242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243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258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52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213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212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260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259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191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192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73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248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67</v>
      </c>
      <c r="C31" s="164" t="s">
        <v>275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261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225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244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85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67</v>
      </c>
      <c r="C37" s="164" t="s">
        <v>274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183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179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52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182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183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249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98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230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231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217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246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75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247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116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256</v>
      </c>
      <c r="F1" s="2"/>
      <c r="G1" s="2"/>
      <c r="H1" s="2"/>
      <c r="I1" s="2"/>
    </row>
    <row r="2" spans="1:27" ht="19.5" customHeight="1">
      <c r="E2" s="2" t="s">
        <v>257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 ht="21.6">
      <c r="A6" s="415"/>
      <c r="B6" s="415"/>
      <c r="C6" s="418"/>
      <c r="D6" s="138" t="s">
        <v>254</v>
      </c>
      <c r="E6" s="138" t="s">
        <v>250</v>
      </c>
      <c r="F6" s="418"/>
      <c r="G6" s="138" t="s">
        <v>254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195"/>
      <c r="E9" s="195"/>
      <c r="F9" s="417" t="s">
        <v>15</v>
      </c>
      <c r="G9" s="195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 ht="21.6">
      <c r="A10" s="415"/>
      <c r="B10" s="415"/>
      <c r="C10" s="418"/>
      <c r="D10" s="196" t="s">
        <v>255</v>
      </c>
      <c r="E10" s="196" t="s">
        <v>251</v>
      </c>
      <c r="F10" s="418"/>
      <c r="G10" s="196" t="s">
        <v>255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196" t="s">
        <v>14</v>
      </c>
      <c r="E11" s="138" t="s">
        <v>14</v>
      </c>
      <c r="F11" s="418"/>
      <c r="G11" s="196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197"/>
      <c r="E12" s="5" t="s">
        <v>2</v>
      </c>
      <c r="F12" s="419"/>
      <c r="G12" s="197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245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236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207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67</v>
      </c>
      <c r="C16" s="164" t="s">
        <v>258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260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191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248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67</v>
      </c>
      <c r="C20" s="164" t="s">
        <v>259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213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225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242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243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67</v>
      </c>
      <c r="C26" s="164" t="s">
        <v>261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247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264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190</v>
      </c>
      <c r="O28" s="158" t="s">
        <v>265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249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192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217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170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241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179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52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85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227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266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267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51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98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99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262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190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230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231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246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263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190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205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116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229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244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152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162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216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172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268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252</v>
      </c>
      <c r="F1" s="2"/>
      <c r="G1" s="2"/>
      <c r="H1" s="2"/>
      <c r="I1" s="2"/>
    </row>
    <row r="2" spans="1:27" ht="19.5" customHeight="1">
      <c r="E2" s="2" t="s">
        <v>253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138" t="s">
        <v>250</v>
      </c>
      <c r="E6" s="138" t="s">
        <v>237</v>
      </c>
      <c r="F6" s="418"/>
      <c r="G6" s="138" t="s">
        <v>250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192"/>
      <c r="E9" s="192"/>
      <c r="F9" s="417" t="s">
        <v>15</v>
      </c>
      <c r="G9" s="192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 ht="21.6">
      <c r="A10" s="415"/>
      <c r="B10" s="415"/>
      <c r="C10" s="418"/>
      <c r="D10" s="193" t="s">
        <v>251</v>
      </c>
      <c r="E10" s="193" t="s">
        <v>238</v>
      </c>
      <c r="F10" s="418"/>
      <c r="G10" s="193" t="s">
        <v>251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193" t="s">
        <v>14</v>
      </c>
      <c r="E11" s="138" t="s">
        <v>14</v>
      </c>
      <c r="F11" s="418"/>
      <c r="G11" s="193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194"/>
      <c r="E12" s="5" t="s">
        <v>2</v>
      </c>
      <c r="F12" s="419"/>
      <c r="G12" s="194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245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236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207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67</v>
      </c>
      <c r="C16" s="164" t="s">
        <v>248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67</v>
      </c>
      <c r="C17" s="164" t="s">
        <v>247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225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213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242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243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67</v>
      </c>
      <c r="C21" s="164" t="s">
        <v>249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191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241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73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227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192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73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244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217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179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52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163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121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124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85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215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52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188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229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98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99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246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162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230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231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51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182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183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65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486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117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239</v>
      </c>
      <c r="F1" s="2"/>
      <c r="G1" s="2"/>
      <c r="H1" s="2"/>
      <c r="I1" s="2"/>
    </row>
    <row r="2" spans="1:27" ht="19.5" customHeight="1">
      <c r="E2" s="2" t="s">
        <v>240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138" t="s">
        <v>237</v>
      </c>
      <c r="E6" s="138" t="s">
        <v>232</v>
      </c>
      <c r="F6" s="418"/>
      <c r="G6" s="138" t="s">
        <v>237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189"/>
      <c r="E9" s="189"/>
      <c r="F9" s="417" t="s">
        <v>15</v>
      </c>
      <c r="G9" s="189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 ht="21.6">
      <c r="A10" s="415"/>
      <c r="B10" s="415"/>
      <c r="C10" s="418"/>
      <c r="D10" s="190" t="s">
        <v>238</v>
      </c>
      <c r="E10" s="190" t="s">
        <v>233</v>
      </c>
      <c r="F10" s="418"/>
      <c r="G10" s="190" t="s">
        <v>238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190" t="s">
        <v>14</v>
      </c>
      <c r="E11" s="138" t="s">
        <v>14</v>
      </c>
      <c r="F11" s="418"/>
      <c r="G11" s="190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191"/>
      <c r="E12" s="5" t="s">
        <v>2</v>
      </c>
      <c r="F12" s="419"/>
      <c r="G12" s="191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67</v>
      </c>
      <c r="C13" s="164" t="s">
        <v>236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207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241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213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225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67</v>
      </c>
      <c r="C18" s="164" t="s">
        <v>242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243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191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227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67</v>
      </c>
      <c r="C21" s="164" t="s">
        <v>244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217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192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73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163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52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179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247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190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228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215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52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245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190</v>
      </c>
      <c r="O31" s="154" t="s">
        <v>113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188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230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231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124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52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85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121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229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170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216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113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67</v>
      </c>
      <c r="C41" s="164" t="s">
        <v>246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161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194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171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75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98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99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154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234</v>
      </c>
      <c r="F1" s="2"/>
      <c r="G1" s="2"/>
      <c r="H1" s="2"/>
      <c r="I1" s="2"/>
    </row>
    <row r="2" spans="1:27" ht="19.5" customHeight="1">
      <c r="E2" s="2" t="s">
        <v>235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138" t="s">
        <v>232</v>
      </c>
      <c r="E6" s="138" t="s">
        <v>222</v>
      </c>
      <c r="F6" s="418"/>
      <c r="G6" s="138" t="s">
        <v>232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186"/>
      <c r="E9" s="186"/>
      <c r="F9" s="417" t="s">
        <v>15</v>
      </c>
      <c r="G9" s="186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 ht="21.6">
      <c r="A10" s="415"/>
      <c r="B10" s="415"/>
      <c r="C10" s="418"/>
      <c r="D10" s="187" t="s">
        <v>233</v>
      </c>
      <c r="E10" s="187" t="s">
        <v>223</v>
      </c>
      <c r="F10" s="418"/>
      <c r="G10" s="187" t="s">
        <v>233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187" t="s">
        <v>14</v>
      </c>
      <c r="E11" s="138" t="s">
        <v>14</v>
      </c>
      <c r="F11" s="418"/>
      <c r="G11" s="187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188"/>
      <c r="E12" s="5" t="s">
        <v>2</v>
      </c>
      <c r="F12" s="419"/>
      <c r="G12" s="188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213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67</v>
      </c>
      <c r="C14" s="164" t="s">
        <v>225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207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191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217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67</v>
      </c>
      <c r="C18" s="164" t="s">
        <v>227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192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73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67</v>
      </c>
      <c r="C20" s="164" t="s">
        <v>228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163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52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215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52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188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67</v>
      </c>
      <c r="C26" s="164" t="s">
        <v>229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179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67</v>
      </c>
      <c r="C28" s="164" t="s">
        <v>230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231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121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236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190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170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203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56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124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85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218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56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205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55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56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98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99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152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51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172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75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220</v>
      </c>
      <c r="F1" s="2"/>
      <c r="G1" s="2"/>
      <c r="H1" s="2"/>
      <c r="I1" s="2"/>
    </row>
    <row r="2" spans="1:27" ht="19.5" customHeight="1">
      <c r="E2" s="2" t="s">
        <v>221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7">
      <c r="A6" s="415"/>
      <c r="B6" s="415"/>
      <c r="C6" s="418"/>
      <c r="D6" s="138" t="s">
        <v>222</v>
      </c>
      <c r="E6" s="138" t="s">
        <v>208</v>
      </c>
      <c r="F6" s="418"/>
      <c r="G6" s="138" t="s">
        <v>222</v>
      </c>
      <c r="H6" s="418"/>
      <c r="I6" s="418"/>
      <c r="J6" s="418"/>
      <c r="K6" s="418"/>
      <c r="L6" s="418"/>
      <c r="M6" s="418"/>
      <c r="N6" s="418"/>
      <c r="O6" s="418"/>
    </row>
    <row r="7" spans="1:27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7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7" ht="15" customHeight="1">
      <c r="A9" s="414"/>
      <c r="B9" s="414"/>
      <c r="C9" s="417" t="s">
        <v>13</v>
      </c>
      <c r="D9" s="183"/>
      <c r="E9" s="183"/>
      <c r="F9" s="417" t="s">
        <v>15</v>
      </c>
      <c r="G9" s="183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7" ht="21.6">
      <c r="A10" s="415"/>
      <c r="B10" s="415"/>
      <c r="C10" s="418"/>
      <c r="D10" s="184" t="s">
        <v>223</v>
      </c>
      <c r="E10" s="184" t="s">
        <v>209</v>
      </c>
      <c r="F10" s="418"/>
      <c r="G10" s="184" t="s">
        <v>223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7">
      <c r="A11" s="415"/>
      <c r="B11" s="415"/>
      <c r="C11" s="418"/>
      <c r="D11" s="184" t="s">
        <v>14</v>
      </c>
      <c r="E11" s="138" t="s">
        <v>14</v>
      </c>
      <c r="F11" s="418"/>
      <c r="G11" s="184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7" ht="15.6" customHeight="1" thickBot="1">
      <c r="A12" s="415"/>
      <c r="B12" s="416"/>
      <c r="C12" s="419"/>
      <c r="D12" s="185"/>
      <c r="E12" s="5" t="s">
        <v>2</v>
      </c>
      <c r="F12" s="419"/>
      <c r="G12" s="185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67</v>
      </c>
      <c r="C13" s="164" t="s">
        <v>213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207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217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191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192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73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163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52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215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225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190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188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179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52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170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121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67</v>
      </c>
      <c r="C27" s="164" t="s">
        <v>224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124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203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56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214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113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218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56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182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183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98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99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136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135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161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486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75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51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171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189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138" t="s">
        <v>208</v>
      </c>
      <c r="E6" s="138" t="s">
        <v>199</v>
      </c>
      <c r="F6" s="418"/>
      <c r="G6" s="138" t="s">
        <v>208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179"/>
      <c r="E9" s="179"/>
      <c r="F9" s="417" t="s">
        <v>15</v>
      </c>
      <c r="G9" s="179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>
      <c r="A10" s="415"/>
      <c r="B10" s="415"/>
      <c r="C10" s="418"/>
      <c r="D10" s="180" t="s">
        <v>209</v>
      </c>
      <c r="E10" s="182" t="s">
        <v>200</v>
      </c>
      <c r="F10" s="418"/>
      <c r="G10" s="182" t="s">
        <v>209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6">
      <c r="A11" s="415"/>
      <c r="B11" s="415"/>
      <c r="C11" s="418"/>
      <c r="D11" s="180" t="s">
        <v>14</v>
      </c>
      <c r="E11" s="138" t="s">
        <v>14</v>
      </c>
      <c r="F11" s="418"/>
      <c r="G11" s="180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6" ht="15.6" customHeight="1" thickBot="1">
      <c r="A12" s="415"/>
      <c r="B12" s="416"/>
      <c r="C12" s="419"/>
      <c r="D12" s="181"/>
      <c r="E12" s="5" t="s">
        <v>2</v>
      </c>
      <c r="F12" s="419"/>
      <c r="G12" s="181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67</v>
      </c>
      <c r="C13" s="164" t="s">
        <v>207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191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192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67</v>
      </c>
      <c r="C16" s="164" t="s">
        <v>215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163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52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188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213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190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67</v>
      </c>
      <c r="C20" s="164" t="s">
        <v>214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179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52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124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52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170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67</v>
      </c>
      <c r="C26" s="164" t="s">
        <v>218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56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121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180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203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56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193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73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182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217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190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112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159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85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93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204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98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55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56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194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216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113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181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75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51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189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116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486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152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184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219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6" ht="19.5" customHeight="1">
      <c r="E1" s="2" t="s">
        <v>201</v>
      </c>
      <c r="F1" s="2"/>
      <c r="G1" s="2"/>
      <c r="H1" s="2"/>
      <c r="I1" s="2"/>
    </row>
    <row r="2" spans="1:26" ht="19.5" customHeight="1">
      <c r="E2" s="2" t="s">
        <v>202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138" t="s">
        <v>199</v>
      </c>
      <c r="E6" s="138" t="s">
        <v>195</v>
      </c>
      <c r="F6" s="418"/>
      <c r="G6" s="138" t="s">
        <v>199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138" t="s">
        <v>1</v>
      </c>
      <c r="E7" s="138" t="s">
        <v>1</v>
      </c>
      <c r="F7" s="418"/>
      <c r="G7" s="138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135"/>
      <c r="E9" s="135"/>
      <c r="F9" s="417" t="s">
        <v>15</v>
      </c>
      <c r="G9" s="135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>
      <c r="A10" s="415"/>
      <c r="B10" s="415"/>
      <c r="C10" s="418"/>
      <c r="D10" s="156" t="s">
        <v>200</v>
      </c>
      <c r="E10" s="156" t="s">
        <v>196</v>
      </c>
      <c r="F10" s="418"/>
      <c r="G10" s="156" t="s">
        <v>200</v>
      </c>
      <c r="H10" s="138" t="s">
        <v>17</v>
      </c>
      <c r="I10" s="41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18"/>
      <c r="R10" s="8"/>
    </row>
    <row r="11" spans="1:26">
      <c r="A11" s="415"/>
      <c r="B11" s="415"/>
      <c r="C11" s="418"/>
      <c r="D11" s="156" t="s">
        <v>14</v>
      </c>
      <c r="E11" s="138" t="s">
        <v>14</v>
      </c>
      <c r="F11" s="418"/>
      <c r="G11" s="156" t="s">
        <v>16</v>
      </c>
      <c r="H11" s="6"/>
      <c r="I11" s="418"/>
      <c r="J11" s="6"/>
      <c r="K11" s="6"/>
      <c r="L11" s="12" t="s">
        <v>2</v>
      </c>
      <c r="M11" s="138" t="s">
        <v>17</v>
      </c>
      <c r="N11" s="6"/>
      <c r="O11" s="418"/>
      <c r="R11" s="140"/>
      <c r="T11" s="140"/>
      <c r="U11" s="139"/>
    </row>
    <row r="12" spans="1:26" ht="15.6" customHeight="1" thickBot="1">
      <c r="A12" s="415"/>
      <c r="B12" s="416"/>
      <c r="C12" s="419"/>
      <c r="D12" s="136"/>
      <c r="E12" s="5" t="s">
        <v>2</v>
      </c>
      <c r="F12" s="419"/>
      <c r="G12" s="136" t="s">
        <v>17</v>
      </c>
      <c r="H12" s="32"/>
      <c r="I12" s="419"/>
      <c r="J12" s="32"/>
      <c r="K12" s="32"/>
      <c r="L12" s="32"/>
      <c r="M12" s="32"/>
      <c r="N12" s="32"/>
      <c r="O12" s="419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67</v>
      </c>
      <c r="C13" s="164" t="s">
        <v>191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67</v>
      </c>
      <c r="C14" s="164" t="s">
        <v>192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73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188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163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179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124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52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170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207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190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121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180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52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67</v>
      </c>
      <c r="C25" s="164" t="s">
        <v>203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56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193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73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67</v>
      </c>
      <c r="C27" s="164" t="s">
        <v>204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189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111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113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182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183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181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112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93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159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98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55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56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75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205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51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486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185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184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206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172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136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135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65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165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197</v>
      </c>
      <c r="F1" s="2"/>
      <c r="G1" s="2"/>
      <c r="H1" s="2"/>
      <c r="I1" s="2"/>
    </row>
    <row r="2" spans="1:26" ht="19.5" customHeight="1">
      <c r="E2" s="2" t="s">
        <v>198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195</v>
      </c>
      <c r="E6" s="138" t="s">
        <v>175</v>
      </c>
      <c r="F6" s="418"/>
      <c r="G6" s="138" t="s">
        <v>195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132"/>
      <c r="E9" s="132"/>
      <c r="F9" s="417" t="s">
        <v>15</v>
      </c>
      <c r="G9" s="132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>
      <c r="A10" s="415"/>
      <c r="B10" s="415"/>
      <c r="C10" s="418"/>
      <c r="D10" s="133" t="s">
        <v>196</v>
      </c>
      <c r="E10" s="156" t="s">
        <v>176</v>
      </c>
      <c r="F10" s="418"/>
      <c r="G10" s="156" t="s">
        <v>196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133" t="s">
        <v>14</v>
      </c>
      <c r="E11" s="4" t="s">
        <v>14</v>
      </c>
      <c r="F11" s="418"/>
      <c r="G11" s="133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60"/>
      <c r="T11" s="60"/>
      <c r="U11" s="59"/>
    </row>
    <row r="12" spans="1:26" ht="15.6" customHeight="1" thickBot="1">
      <c r="A12" s="415"/>
      <c r="B12" s="416"/>
      <c r="C12" s="419"/>
      <c r="D12" s="134"/>
      <c r="E12" s="5" t="s">
        <v>2</v>
      </c>
      <c r="F12" s="419"/>
      <c r="G12" s="134" t="s">
        <v>17</v>
      </c>
      <c r="H12" s="32"/>
      <c r="I12" s="419"/>
      <c r="J12" s="32"/>
      <c r="K12" s="32"/>
      <c r="L12" s="32"/>
      <c r="M12" s="32"/>
      <c r="N12" s="32"/>
      <c r="O12" s="419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67</v>
      </c>
      <c r="C13" s="46" t="s">
        <v>188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163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52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179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180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52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170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124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52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191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190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193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73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67</v>
      </c>
      <c r="C21" s="46" t="s">
        <v>189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121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181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111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113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159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192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190</v>
      </c>
      <c r="O28" s="63" t="s">
        <v>73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182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183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184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112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93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51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185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55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56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162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98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99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171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486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75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92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56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194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65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116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132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109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6.6640625" style="345" customWidth="1"/>
    <col min="18" max="18" width="7" style="345" customWidth="1"/>
    <col min="19" max="19" width="6.8867187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44140625" style="345" bestFit="1" customWidth="1"/>
    <col min="26" max="26" width="14.88671875" style="345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608</v>
      </c>
      <c r="F1" s="235"/>
      <c r="G1" s="235"/>
      <c r="H1" s="235"/>
      <c r="I1" s="235"/>
    </row>
    <row r="2" spans="1:29" ht="19.5" customHeight="1">
      <c r="E2" s="235" t="s">
        <v>609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Z5" s="33"/>
    </row>
    <row r="6" spans="1:29">
      <c r="A6" s="415"/>
      <c r="B6" s="415"/>
      <c r="C6" s="418"/>
      <c r="D6" s="237" t="s">
        <v>606</v>
      </c>
      <c r="E6" s="237" t="s">
        <v>597</v>
      </c>
      <c r="F6" s="418"/>
      <c r="G6" s="418" t="s">
        <v>606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Z8" s="33"/>
    </row>
    <row r="9" spans="1:29" ht="15" customHeight="1">
      <c r="A9" s="414"/>
      <c r="B9" s="414"/>
      <c r="C9" s="417" t="s">
        <v>13</v>
      </c>
      <c r="D9" s="398"/>
      <c r="E9" s="398"/>
      <c r="F9" s="417" t="s">
        <v>15</v>
      </c>
      <c r="G9" s="398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Y9" s="347"/>
      <c r="Z9" s="346"/>
    </row>
    <row r="10" spans="1:29">
      <c r="A10" s="415"/>
      <c r="B10" s="415"/>
      <c r="C10" s="418"/>
      <c r="D10" s="237" t="s">
        <v>607</v>
      </c>
      <c r="E10" s="237" t="s">
        <v>598</v>
      </c>
      <c r="F10" s="418"/>
      <c r="G10" s="237" t="s">
        <v>607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Y10" s="347"/>
      <c r="Z10" s="346"/>
    </row>
    <row r="11" spans="1:29">
      <c r="A11" s="415"/>
      <c r="B11" s="415"/>
      <c r="C11" s="418"/>
      <c r="D11" s="399" t="s">
        <v>14</v>
      </c>
      <c r="E11" s="237" t="s">
        <v>14</v>
      </c>
      <c r="F11" s="418"/>
      <c r="G11" s="399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415"/>
      <c r="B12" s="416"/>
      <c r="C12" s="419"/>
      <c r="D12" s="400"/>
      <c r="E12" s="238" t="s">
        <v>2</v>
      </c>
      <c r="F12" s="419"/>
      <c r="G12" s="400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346"/>
      <c r="Y12" s="8"/>
      <c r="Z12" s="33"/>
    </row>
    <row r="13" spans="1:29" ht="25.35" customHeight="1">
      <c r="A13" s="349">
        <v>1</v>
      </c>
      <c r="B13" s="349">
        <v>1</v>
      </c>
      <c r="C13" s="354" t="s">
        <v>589</v>
      </c>
      <c r="D13" s="353">
        <v>75833.7</v>
      </c>
      <c r="E13" s="352">
        <v>178812.19</v>
      </c>
      <c r="F13" s="356">
        <f>(D13-E13)/E13</f>
        <v>-0.57590307461700463</v>
      </c>
      <c r="G13" s="353">
        <v>10187</v>
      </c>
      <c r="H13" s="352">
        <v>436</v>
      </c>
      <c r="I13" s="352">
        <f>G13/H13</f>
        <v>23.36467889908257</v>
      </c>
      <c r="J13" s="352">
        <v>27</v>
      </c>
      <c r="K13" s="352">
        <v>2</v>
      </c>
      <c r="L13" s="353">
        <v>286567</v>
      </c>
      <c r="M13" s="353">
        <v>38551</v>
      </c>
      <c r="N13" s="351">
        <v>44687</v>
      </c>
      <c r="O13" s="350" t="s">
        <v>32</v>
      </c>
      <c r="P13" s="347"/>
      <c r="Q13" s="359"/>
      <c r="R13" s="359"/>
      <c r="S13" s="359"/>
      <c r="T13" s="359"/>
      <c r="V13" s="347"/>
      <c r="W13" s="346"/>
      <c r="X13" s="346"/>
      <c r="Y13" s="8"/>
      <c r="Z13" s="8"/>
      <c r="AA13" s="8"/>
      <c r="AB13" s="347"/>
      <c r="AC13" s="346"/>
    </row>
    <row r="14" spans="1:29" ht="25.35" customHeight="1">
      <c r="A14" s="349">
        <v>2</v>
      </c>
      <c r="B14" s="349">
        <v>2</v>
      </c>
      <c r="C14" s="354" t="s">
        <v>547</v>
      </c>
      <c r="D14" s="353">
        <v>20221.689999999999</v>
      </c>
      <c r="E14" s="352">
        <v>20313.52</v>
      </c>
      <c r="F14" s="356">
        <f>(D14-E14)/E14</f>
        <v>-4.520634533059841E-3</v>
      </c>
      <c r="G14" s="353">
        <v>3832</v>
      </c>
      <c r="H14" s="352">
        <v>177</v>
      </c>
      <c r="I14" s="352">
        <f>G14/H14</f>
        <v>21.649717514124294</v>
      </c>
      <c r="J14" s="352">
        <v>11</v>
      </c>
      <c r="K14" s="352">
        <v>7</v>
      </c>
      <c r="L14" s="353">
        <v>341357</v>
      </c>
      <c r="M14" s="353">
        <v>66073</v>
      </c>
      <c r="N14" s="351">
        <v>44652</v>
      </c>
      <c r="O14" s="350" t="s">
        <v>113</v>
      </c>
      <c r="P14" s="347"/>
      <c r="Q14" s="359"/>
      <c r="R14" s="359"/>
      <c r="S14" s="335"/>
      <c r="T14" s="359"/>
      <c r="U14" s="346"/>
      <c r="V14" s="360"/>
      <c r="W14" s="360"/>
      <c r="X14" s="346"/>
      <c r="Y14" s="361"/>
      <c r="Z14" s="8"/>
      <c r="AA14" s="346"/>
      <c r="AB14" s="361"/>
      <c r="AC14" s="346"/>
    </row>
    <row r="15" spans="1:29" ht="25.35" customHeight="1">
      <c r="A15" s="349">
        <v>3</v>
      </c>
      <c r="B15" s="349" t="s">
        <v>67</v>
      </c>
      <c r="C15" s="354" t="s">
        <v>601</v>
      </c>
      <c r="D15" s="353">
        <v>16398</v>
      </c>
      <c r="E15" s="352" t="s">
        <v>30</v>
      </c>
      <c r="F15" s="352" t="s">
        <v>30</v>
      </c>
      <c r="G15" s="353">
        <v>3406</v>
      </c>
      <c r="H15" s="352" t="s">
        <v>30</v>
      </c>
      <c r="I15" s="352" t="s">
        <v>30</v>
      </c>
      <c r="J15" s="352">
        <v>19</v>
      </c>
      <c r="K15" s="352">
        <v>1</v>
      </c>
      <c r="L15" s="353">
        <v>17529</v>
      </c>
      <c r="M15" s="353">
        <v>3647</v>
      </c>
      <c r="N15" s="351">
        <v>44694</v>
      </c>
      <c r="O15" s="350" t="s">
        <v>31</v>
      </c>
      <c r="P15" s="347"/>
      <c r="Q15" s="359"/>
      <c r="R15" s="359"/>
      <c r="S15" s="335"/>
      <c r="T15" s="359"/>
      <c r="U15" s="346"/>
      <c r="V15" s="360"/>
      <c r="W15" s="360"/>
      <c r="X15" s="346"/>
      <c r="Y15" s="361"/>
      <c r="Z15" s="8"/>
      <c r="AA15" s="346"/>
      <c r="AB15" s="361"/>
      <c r="AC15" s="346"/>
    </row>
    <row r="16" spans="1:29" ht="25.35" customHeight="1">
      <c r="A16" s="349">
        <v>4</v>
      </c>
      <c r="B16" s="349">
        <v>4</v>
      </c>
      <c r="C16" s="354" t="s">
        <v>576</v>
      </c>
      <c r="D16" s="353">
        <v>12952</v>
      </c>
      <c r="E16" s="352">
        <v>14162</v>
      </c>
      <c r="F16" s="356">
        <f>(D16-E16)/E16</f>
        <v>-8.5439909617285689E-2</v>
      </c>
      <c r="G16" s="353">
        <v>1879</v>
      </c>
      <c r="H16" s="352" t="s">
        <v>30</v>
      </c>
      <c r="I16" s="352" t="s">
        <v>30</v>
      </c>
      <c r="J16" s="352">
        <v>11</v>
      </c>
      <c r="K16" s="352">
        <v>4</v>
      </c>
      <c r="L16" s="353">
        <v>77472</v>
      </c>
      <c r="M16" s="353">
        <v>11267</v>
      </c>
      <c r="N16" s="351">
        <v>44673</v>
      </c>
      <c r="O16" s="350" t="s">
        <v>31</v>
      </c>
      <c r="P16" s="347"/>
      <c r="Q16" s="359"/>
      <c r="R16" s="359"/>
      <c r="S16" s="335"/>
      <c r="T16" s="359"/>
      <c r="U16" s="346"/>
      <c r="V16" s="360"/>
      <c r="W16" s="360"/>
      <c r="X16" s="8"/>
      <c r="Y16" s="346"/>
      <c r="Z16" s="346"/>
      <c r="AA16" s="361"/>
      <c r="AB16" s="361"/>
      <c r="AC16" s="346"/>
    </row>
    <row r="17" spans="1:29" ht="25.35" customHeight="1">
      <c r="A17" s="349">
        <v>5</v>
      </c>
      <c r="B17" s="349">
        <v>3</v>
      </c>
      <c r="C17" s="354" t="s">
        <v>566</v>
      </c>
      <c r="D17" s="353">
        <v>11829.9</v>
      </c>
      <c r="E17" s="352">
        <v>14950.68</v>
      </c>
      <c r="F17" s="356">
        <f>(D17-E17)/E17</f>
        <v>-0.20873833163441399</v>
      </c>
      <c r="G17" s="353">
        <v>1848</v>
      </c>
      <c r="H17" s="352">
        <v>135</v>
      </c>
      <c r="I17" s="352">
        <f>G17/H17</f>
        <v>13.688888888888888</v>
      </c>
      <c r="J17" s="352">
        <v>10</v>
      </c>
      <c r="K17" s="352">
        <v>5</v>
      </c>
      <c r="L17" s="353">
        <v>289347.69</v>
      </c>
      <c r="M17" s="353">
        <v>40145</v>
      </c>
      <c r="N17" s="351">
        <v>44666</v>
      </c>
      <c r="O17" s="350" t="s">
        <v>34</v>
      </c>
      <c r="P17" s="347"/>
      <c r="Q17" s="359"/>
      <c r="R17" s="359"/>
      <c r="S17" s="335"/>
      <c r="T17" s="346"/>
      <c r="U17" s="346"/>
      <c r="V17" s="346"/>
      <c r="W17" s="360"/>
      <c r="X17" s="8"/>
      <c r="Y17" s="346"/>
      <c r="Z17" s="346"/>
      <c r="AA17" s="361"/>
      <c r="AB17" s="361"/>
      <c r="AC17" s="346"/>
    </row>
    <row r="18" spans="1:29" ht="25.35" customHeight="1">
      <c r="A18" s="349">
        <v>6</v>
      </c>
      <c r="B18" s="349" t="s">
        <v>67</v>
      </c>
      <c r="C18" s="354" t="s">
        <v>596</v>
      </c>
      <c r="D18" s="353">
        <v>9169.11</v>
      </c>
      <c r="E18" s="352" t="s">
        <v>30</v>
      </c>
      <c r="F18" s="352" t="s">
        <v>30</v>
      </c>
      <c r="G18" s="353">
        <v>1494</v>
      </c>
      <c r="H18" s="352">
        <v>162</v>
      </c>
      <c r="I18" s="352">
        <f>G18/H18</f>
        <v>9.2222222222222214</v>
      </c>
      <c r="J18" s="352">
        <v>16</v>
      </c>
      <c r="K18" s="352">
        <v>1</v>
      </c>
      <c r="L18" s="353">
        <v>9432.6</v>
      </c>
      <c r="M18" s="353">
        <v>1540</v>
      </c>
      <c r="N18" s="351">
        <v>44694</v>
      </c>
      <c r="O18" s="350" t="s">
        <v>27</v>
      </c>
      <c r="P18" s="347"/>
      <c r="Q18" s="359"/>
      <c r="R18" s="359"/>
      <c r="S18" s="335"/>
      <c r="T18" s="361"/>
      <c r="U18" s="346"/>
      <c r="V18" s="360"/>
      <c r="W18" s="360"/>
      <c r="X18" s="8"/>
      <c r="Y18" s="346"/>
      <c r="Z18" s="346"/>
      <c r="AA18" s="361"/>
      <c r="AB18" s="361"/>
      <c r="AC18" s="346"/>
    </row>
    <row r="19" spans="1:29" ht="25.35" customHeight="1">
      <c r="A19" s="349">
        <v>7</v>
      </c>
      <c r="B19" s="349">
        <v>10</v>
      </c>
      <c r="C19" s="354" t="s">
        <v>530</v>
      </c>
      <c r="D19" s="353">
        <v>8546.41</v>
      </c>
      <c r="E19" s="352">
        <v>5838.02</v>
      </c>
      <c r="F19" s="356">
        <f>(D19-E19)/E19</f>
        <v>0.46392269981945922</v>
      </c>
      <c r="G19" s="353">
        <v>1706</v>
      </c>
      <c r="H19" s="352">
        <v>62</v>
      </c>
      <c r="I19" s="352">
        <f>G19/H19</f>
        <v>27.516129032258064</v>
      </c>
      <c r="J19" s="352">
        <v>7</v>
      </c>
      <c r="K19" s="352">
        <v>9</v>
      </c>
      <c r="L19" s="353">
        <v>164334</v>
      </c>
      <c r="M19" s="353">
        <v>32809</v>
      </c>
      <c r="N19" s="351">
        <v>44638</v>
      </c>
      <c r="O19" s="350" t="s">
        <v>52</v>
      </c>
      <c r="P19" s="347"/>
      <c r="Q19" s="359"/>
      <c r="R19" s="359"/>
      <c r="S19" s="335"/>
      <c r="T19" s="359"/>
      <c r="U19" s="346"/>
      <c r="V19" s="360"/>
      <c r="W19" s="360"/>
      <c r="X19" s="346"/>
      <c r="Y19" s="361"/>
      <c r="Z19" s="8"/>
      <c r="AA19" s="346"/>
      <c r="AB19" s="361"/>
      <c r="AC19" s="346"/>
    </row>
    <row r="20" spans="1:29" ht="25.35" customHeight="1">
      <c r="A20" s="349">
        <v>8</v>
      </c>
      <c r="B20" s="349">
        <v>7</v>
      </c>
      <c r="C20" s="354" t="s">
        <v>550</v>
      </c>
      <c r="D20" s="353">
        <v>8409.17</v>
      </c>
      <c r="E20" s="352">
        <v>8466.69</v>
      </c>
      <c r="F20" s="356">
        <f>(D20-E20)/E20</f>
        <v>-6.7936820646557787E-3</v>
      </c>
      <c r="G20" s="353">
        <v>1264</v>
      </c>
      <c r="H20" s="352">
        <v>69</v>
      </c>
      <c r="I20" s="352">
        <f>G20/H20</f>
        <v>18.318840579710145</v>
      </c>
      <c r="J20" s="352">
        <v>7</v>
      </c>
      <c r="K20" s="352">
        <v>6</v>
      </c>
      <c r="L20" s="353">
        <v>163762</v>
      </c>
      <c r="M20" s="353">
        <v>23648</v>
      </c>
      <c r="N20" s="351">
        <v>44659</v>
      </c>
      <c r="O20" s="350" t="s">
        <v>113</v>
      </c>
      <c r="P20" s="347"/>
      <c r="Q20" s="359"/>
      <c r="R20" s="359"/>
      <c r="S20" s="359"/>
      <c r="U20" s="347"/>
      <c r="V20" s="346"/>
      <c r="W20" s="8"/>
      <c r="X20" s="8"/>
      <c r="Y20" s="346"/>
      <c r="Z20" s="8"/>
      <c r="AA20" s="347"/>
      <c r="AB20" s="346"/>
    </row>
    <row r="21" spans="1:29" ht="25.35" customHeight="1">
      <c r="A21" s="349">
        <v>9</v>
      </c>
      <c r="B21" s="349">
        <v>8</v>
      </c>
      <c r="C21" s="354" t="s">
        <v>522</v>
      </c>
      <c r="D21" s="353">
        <v>7591.43</v>
      </c>
      <c r="E21" s="352">
        <v>7315.47</v>
      </c>
      <c r="F21" s="356">
        <f>(D21-E21)/E21</f>
        <v>3.7722798398462438E-2</v>
      </c>
      <c r="G21" s="353">
        <v>1453</v>
      </c>
      <c r="H21" s="352">
        <v>83</v>
      </c>
      <c r="I21" s="352">
        <f>G21/H21</f>
        <v>17.506024096385541</v>
      </c>
      <c r="J21" s="352">
        <v>7</v>
      </c>
      <c r="K21" s="352">
        <v>10</v>
      </c>
      <c r="L21" s="353">
        <v>255656</v>
      </c>
      <c r="M21" s="353">
        <v>51220</v>
      </c>
      <c r="N21" s="351">
        <v>44631</v>
      </c>
      <c r="O21" s="350" t="s">
        <v>32</v>
      </c>
      <c r="P21" s="347"/>
      <c r="Q21" s="359"/>
      <c r="R21" s="359"/>
      <c r="S21" s="335"/>
      <c r="T21" s="361"/>
      <c r="U21" s="346"/>
      <c r="V21" s="360"/>
      <c r="W21" s="360"/>
      <c r="X21" s="8"/>
      <c r="Y21" s="346"/>
      <c r="Z21" s="346"/>
      <c r="AA21" s="361"/>
      <c r="AB21" s="361"/>
      <c r="AC21" s="346"/>
    </row>
    <row r="22" spans="1:29" ht="25.35" customHeight="1">
      <c r="A22" s="349">
        <v>10</v>
      </c>
      <c r="B22" s="349">
        <v>5</v>
      </c>
      <c r="C22" s="354" t="s">
        <v>584</v>
      </c>
      <c r="D22" s="353">
        <v>6743</v>
      </c>
      <c r="E22" s="352">
        <v>9981</v>
      </c>
      <c r="F22" s="356">
        <f>(D22-E22)/E22</f>
        <v>-0.324416391143172</v>
      </c>
      <c r="G22" s="353">
        <v>1377</v>
      </c>
      <c r="H22" s="352" t="s">
        <v>30</v>
      </c>
      <c r="I22" s="352" t="s">
        <v>30</v>
      </c>
      <c r="J22" s="352">
        <v>15</v>
      </c>
      <c r="K22" s="352">
        <v>3</v>
      </c>
      <c r="L22" s="353">
        <v>31555</v>
      </c>
      <c r="M22" s="353">
        <v>6613</v>
      </c>
      <c r="N22" s="351">
        <v>44680</v>
      </c>
      <c r="O22" s="350" t="s">
        <v>31</v>
      </c>
      <c r="P22" s="347"/>
      <c r="Q22" s="359"/>
      <c r="R22" s="359"/>
      <c r="S22" s="335"/>
      <c r="T22" s="359"/>
      <c r="U22" s="346"/>
      <c r="V22" s="360"/>
      <c r="W22" s="360"/>
      <c r="X22" s="8"/>
      <c r="Y22" s="346"/>
      <c r="Z22" s="346"/>
      <c r="AA22" s="361"/>
      <c r="AB22" s="361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177694.41000000003</v>
      </c>
      <c r="E23" s="348">
        <v>275741.33</v>
      </c>
      <c r="F23" s="108">
        <f>(D23-E23)/E23</f>
        <v>-0.35557571293356705</v>
      </c>
      <c r="G23" s="348">
        <f t="shared" ref="G23" si="0">SUM(G13:G22)</f>
        <v>28446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62">
        <v>6</v>
      </c>
      <c r="C25" s="354" t="s">
        <v>549</v>
      </c>
      <c r="D25" s="353">
        <v>6605.32</v>
      </c>
      <c r="E25" s="352">
        <v>9755.76</v>
      </c>
      <c r="F25" s="356">
        <f t="shared" ref="F25:F32" si="1">(D25-E25)/E25</f>
        <v>-0.32293127342206046</v>
      </c>
      <c r="G25" s="353">
        <v>1658</v>
      </c>
      <c r="H25" s="352">
        <v>73</v>
      </c>
      <c r="I25" s="352">
        <f>G25/H25</f>
        <v>22.712328767123289</v>
      </c>
      <c r="J25" s="352">
        <v>12</v>
      </c>
      <c r="K25" s="352">
        <v>6</v>
      </c>
      <c r="L25" s="353">
        <v>134085.64000000001</v>
      </c>
      <c r="M25" s="353">
        <v>31776</v>
      </c>
      <c r="N25" s="351">
        <v>44659</v>
      </c>
      <c r="O25" s="350" t="s">
        <v>27</v>
      </c>
      <c r="P25" s="347"/>
      <c r="Q25" s="359"/>
      <c r="R25" s="359"/>
      <c r="S25" s="359"/>
      <c r="T25" s="359"/>
      <c r="U25" s="360"/>
      <c r="V25" s="360"/>
      <c r="W25" s="346"/>
      <c r="X25" s="360"/>
      <c r="Y25" s="361"/>
      <c r="Z25" s="361"/>
      <c r="AA25" s="346"/>
    </row>
    <row r="26" spans="1:29" ht="25.35" customHeight="1">
      <c r="A26" s="349">
        <v>12</v>
      </c>
      <c r="B26" s="349">
        <v>11</v>
      </c>
      <c r="C26" s="354" t="s">
        <v>586</v>
      </c>
      <c r="D26" s="353">
        <v>2680.06</v>
      </c>
      <c r="E26" s="352">
        <v>4525.38</v>
      </c>
      <c r="F26" s="356">
        <f t="shared" si="1"/>
        <v>-0.40777128108578731</v>
      </c>
      <c r="G26" s="353">
        <v>458</v>
      </c>
      <c r="H26" s="352">
        <v>24</v>
      </c>
      <c r="I26" s="352">
        <f>G26/H26</f>
        <v>19.083333333333332</v>
      </c>
      <c r="J26" s="352">
        <v>5</v>
      </c>
      <c r="K26" s="352">
        <v>3</v>
      </c>
      <c r="L26" s="353">
        <v>16576.78</v>
      </c>
      <c r="M26" s="353">
        <v>2776</v>
      </c>
      <c r="N26" s="351">
        <v>44680</v>
      </c>
      <c r="O26" s="350" t="s">
        <v>43</v>
      </c>
      <c r="P26" s="347"/>
      <c r="Q26" s="359"/>
      <c r="R26" s="359"/>
      <c r="S26" s="335"/>
      <c r="T26" s="359"/>
      <c r="U26" s="346"/>
      <c r="V26" s="360"/>
      <c r="W26" s="360"/>
      <c r="X26" s="361"/>
      <c r="Y26" s="8"/>
      <c r="Z26" s="346"/>
      <c r="AA26" s="346"/>
      <c r="AB26" s="361"/>
      <c r="AC26" s="346"/>
    </row>
    <row r="27" spans="1:29" ht="25.35" customHeight="1">
      <c r="A27" s="349">
        <v>13</v>
      </c>
      <c r="B27" s="349">
        <v>13</v>
      </c>
      <c r="C27" s="354" t="s">
        <v>565</v>
      </c>
      <c r="D27" s="353">
        <v>2315.36</v>
      </c>
      <c r="E27" s="352">
        <v>3464.86</v>
      </c>
      <c r="F27" s="356">
        <f t="shared" si="1"/>
        <v>-0.3317594361676951</v>
      </c>
      <c r="G27" s="353">
        <v>342</v>
      </c>
      <c r="H27" s="352">
        <v>21</v>
      </c>
      <c r="I27" s="352">
        <f>G27/H27</f>
        <v>16.285714285714285</v>
      </c>
      <c r="J27" s="352">
        <v>3</v>
      </c>
      <c r="K27" s="352">
        <v>5</v>
      </c>
      <c r="L27" s="353">
        <v>65552</v>
      </c>
      <c r="M27" s="353">
        <v>10037</v>
      </c>
      <c r="N27" s="351">
        <v>44666</v>
      </c>
      <c r="O27" s="350" t="s">
        <v>52</v>
      </c>
      <c r="P27" s="347"/>
      <c r="Q27" s="359"/>
      <c r="R27" s="359"/>
      <c r="S27" s="335"/>
      <c r="T27" s="359"/>
      <c r="U27" s="346"/>
      <c r="V27" s="346"/>
      <c r="W27" s="346"/>
      <c r="X27" s="361"/>
      <c r="Y27" s="8"/>
      <c r="Z27" s="346"/>
      <c r="AA27" s="346"/>
      <c r="AB27" s="361"/>
      <c r="AC27" s="346"/>
    </row>
    <row r="28" spans="1:29" ht="25.35" customHeight="1">
      <c r="A28" s="349">
        <v>14</v>
      </c>
      <c r="B28" s="349">
        <v>9</v>
      </c>
      <c r="C28" s="354" t="s">
        <v>595</v>
      </c>
      <c r="D28" s="353">
        <v>1959</v>
      </c>
      <c r="E28" s="352">
        <v>6146</v>
      </c>
      <c r="F28" s="356">
        <f t="shared" si="1"/>
        <v>-0.68125610152945004</v>
      </c>
      <c r="G28" s="353">
        <v>319</v>
      </c>
      <c r="H28" s="352" t="s">
        <v>30</v>
      </c>
      <c r="I28" s="352" t="s">
        <v>30</v>
      </c>
      <c r="J28" s="352">
        <v>11</v>
      </c>
      <c r="K28" s="352">
        <v>2</v>
      </c>
      <c r="L28" s="353">
        <v>8101</v>
      </c>
      <c r="M28" s="353">
        <v>1363</v>
      </c>
      <c r="N28" s="351">
        <v>44687</v>
      </c>
      <c r="O28" s="350" t="s">
        <v>31</v>
      </c>
      <c r="P28" s="347"/>
      <c r="Q28" s="359"/>
      <c r="R28" s="359"/>
      <c r="S28" s="335"/>
      <c r="T28" s="359"/>
      <c r="U28" s="346"/>
      <c r="V28" s="360"/>
      <c r="W28" s="360"/>
      <c r="X28" s="346"/>
      <c r="Y28" s="361"/>
      <c r="Z28" s="8"/>
      <c r="AA28" s="346"/>
      <c r="AB28" s="361"/>
      <c r="AC28" s="346"/>
    </row>
    <row r="29" spans="1:29" ht="25.35" customHeight="1">
      <c r="A29" s="349">
        <v>15</v>
      </c>
      <c r="B29" s="362">
        <v>16</v>
      </c>
      <c r="C29" s="354" t="s">
        <v>573</v>
      </c>
      <c r="D29" s="353">
        <v>1886</v>
      </c>
      <c r="E29" s="352">
        <v>1864</v>
      </c>
      <c r="F29" s="356">
        <f t="shared" si="1"/>
        <v>1.1802575107296138E-2</v>
      </c>
      <c r="G29" s="353">
        <v>265</v>
      </c>
      <c r="H29" s="352" t="s">
        <v>30</v>
      </c>
      <c r="I29" s="352" t="s">
        <v>30</v>
      </c>
      <c r="J29" s="352">
        <v>3</v>
      </c>
      <c r="K29" s="352">
        <v>5</v>
      </c>
      <c r="L29" s="353">
        <v>48939</v>
      </c>
      <c r="M29" s="353">
        <v>7283</v>
      </c>
      <c r="N29" s="351">
        <v>44666</v>
      </c>
      <c r="O29" s="350" t="s">
        <v>31</v>
      </c>
      <c r="P29" s="347"/>
      <c r="V29" s="347"/>
      <c r="W29" s="347"/>
      <c r="X29" s="346"/>
      <c r="Y29" s="346"/>
      <c r="AA29" s="346"/>
    </row>
    <row r="30" spans="1:29" ht="25.35" customHeight="1">
      <c r="A30" s="349">
        <v>16</v>
      </c>
      <c r="B30" s="349">
        <v>15</v>
      </c>
      <c r="C30" s="354" t="s">
        <v>575</v>
      </c>
      <c r="D30" s="353">
        <v>1017.41</v>
      </c>
      <c r="E30" s="352">
        <v>3034.5</v>
      </c>
      <c r="F30" s="356">
        <f t="shared" si="1"/>
        <v>-0.66471906409622672</v>
      </c>
      <c r="G30" s="353">
        <v>196</v>
      </c>
      <c r="H30" s="352">
        <v>42</v>
      </c>
      <c r="I30" s="352">
        <f>G30/H30</f>
        <v>4.666666666666667</v>
      </c>
      <c r="J30" s="352">
        <v>5</v>
      </c>
      <c r="K30" s="352">
        <v>4</v>
      </c>
      <c r="L30" s="353">
        <v>32804.06</v>
      </c>
      <c r="M30" s="353">
        <v>6960</v>
      </c>
      <c r="N30" s="351">
        <v>44673</v>
      </c>
      <c r="O30" s="350" t="s">
        <v>265</v>
      </c>
      <c r="P30" s="78"/>
      <c r="Q30" s="359"/>
      <c r="R30" s="359"/>
      <c r="S30" s="335"/>
      <c r="T30" s="359"/>
      <c r="U30" s="346"/>
      <c r="V30" s="360"/>
      <c r="W30" s="360"/>
      <c r="X30" s="346"/>
      <c r="Y30" s="361"/>
      <c r="Z30" s="8"/>
      <c r="AA30" s="346"/>
      <c r="AB30" s="361"/>
      <c r="AC30" s="346"/>
    </row>
    <row r="31" spans="1:29" ht="25.35" customHeight="1">
      <c r="A31" s="349">
        <v>17</v>
      </c>
      <c r="B31" s="349">
        <v>12</v>
      </c>
      <c r="C31" s="354" t="s">
        <v>594</v>
      </c>
      <c r="D31" s="353">
        <v>674.8</v>
      </c>
      <c r="E31" s="352">
        <v>4267.2700000000004</v>
      </c>
      <c r="F31" s="356">
        <f t="shared" si="1"/>
        <v>-0.84186611112022436</v>
      </c>
      <c r="G31" s="353">
        <v>112</v>
      </c>
      <c r="H31" s="352">
        <v>25</v>
      </c>
      <c r="I31" s="352">
        <f>G31/H31</f>
        <v>4.4800000000000004</v>
      </c>
      <c r="J31" s="352">
        <v>8</v>
      </c>
      <c r="K31" s="352">
        <v>2</v>
      </c>
      <c r="L31" s="353">
        <v>4942</v>
      </c>
      <c r="M31" s="353">
        <v>769</v>
      </c>
      <c r="N31" s="351">
        <v>44687</v>
      </c>
      <c r="O31" s="350" t="s">
        <v>33</v>
      </c>
      <c r="P31" s="347"/>
      <c r="Q31" s="359"/>
      <c r="R31" s="359"/>
      <c r="S31" s="335"/>
      <c r="T31" s="359"/>
      <c r="U31" s="360"/>
      <c r="V31" s="360"/>
      <c r="W31" s="360"/>
      <c r="X31" s="346"/>
      <c r="Y31" s="361"/>
      <c r="Z31" s="8"/>
      <c r="AA31" s="346"/>
      <c r="AB31" s="361"/>
      <c r="AC31" s="346"/>
    </row>
    <row r="32" spans="1:29" ht="25.35" customHeight="1">
      <c r="A32" s="349">
        <v>18</v>
      </c>
      <c r="B32" s="362">
        <v>14</v>
      </c>
      <c r="C32" s="354" t="s">
        <v>579</v>
      </c>
      <c r="D32" s="353">
        <v>510</v>
      </c>
      <c r="E32" s="352">
        <v>3456.11</v>
      </c>
      <c r="F32" s="356">
        <f t="shared" si="1"/>
        <v>-0.85243525235018558</v>
      </c>
      <c r="G32" s="353">
        <v>90</v>
      </c>
      <c r="H32" s="352">
        <v>11</v>
      </c>
      <c r="I32" s="352">
        <f>G32/H32</f>
        <v>8.1818181818181817</v>
      </c>
      <c r="J32" s="352">
        <v>3</v>
      </c>
      <c r="K32" s="352">
        <v>3</v>
      </c>
      <c r="L32" s="353">
        <v>16842</v>
      </c>
      <c r="M32" s="353">
        <v>2599</v>
      </c>
      <c r="N32" s="351">
        <v>44680</v>
      </c>
      <c r="O32" s="350" t="s">
        <v>52</v>
      </c>
      <c r="P32" s="78"/>
      <c r="Q32" s="359"/>
      <c r="R32" s="359"/>
      <c r="S32" s="359"/>
      <c r="U32" s="346"/>
      <c r="V32" s="346"/>
      <c r="W32" s="346"/>
      <c r="X32" s="346"/>
      <c r="Y32" s="347"/>
      <c r="Z32" s="8"/>
      <c r="AA32" s="346"/>
      <c r="AC32" s="346"/>
    </row>
    <row r="33" spans="1:29" ht="25.35" customHeight="1">
      <c r="A33" s="349">
        <v>19</v>
      </c>
      <c r="B33" s="362" t="s">
        <v>67</v>
      </c>
      <c r="C33" s="354" t="s">
        <v>602</v>
      </c>
      <c r="D33" s="353">
        <v>482</v>
      </c>
      <c r="E33" s="352" t="s">
        <v>30</v>
      </c>
      <c r="F33" s="352" t="s">
        <v>30</v>
      </c>
      <c r="G33" s="353">
        <v>115</v>
      </c>
      <c r="H33" s="352">
        <v>9</v>
      </c>
      <c r="I33" s="352">
        <f>G33/H33</f>
        <v>12.777777777777779</v>
      </c>
      <c r="J33" s="352">
        <v>5</v>
      </c>
      <c r="K33" s="352">
        <v>1</v>
      </c>
      <c r="L33" s="353">
        <v>482</v>
      </c>
      <c r="M33" s="353">
        <v>115</v>
      </c>
      <c r="N33" s="351">
        <v>44694</v>
      </c>
      <c r="O33" s="350" t="s">
        <v>99</v>
      </c>
      <c r="P33" s="78" t="s">
        <v>605</v>
      </c>
      <c r="Q33" s="359"/>
      <c r="R33" s="359"/>
      <c r="S33" s="359"/>
      <c r="T33" s="359"/>
      <c r="U33" s="360"/>
      <c r="V33" s="360"/>
      <c r="W33" s="360"/>
      <c r="X33" s="346"/>
      <c r="Y33" s="361"/>
      <c r="Z33" s="361"/>
      <c r="AA33" s="8"/>
      <c r="AB33" s="346"/>
    </row>
    <row r="34" spans="1:29" ht="25.35" customHeight="1">
      <c r="A34" s="349">
        <v>20</v>
      </c>
      <c r="B34" s="362" t="s">
        <v>67</v>
      </c>
      <c r="C34" s="354" t="s">
        <v>603</v>
      </c>
      <c r="D34" s="353">
        <v>424.59999999999997</v>
      </c>
      <c r="E34" s="352" t="s">
        <v>30</v>
      </c>
      <c r="F34" s="352" t="s">
        <v>30</v>
      </c>
      <c r="G34" s="353">
        <v>82</v>
      </c>
      <c r="H34" s="352">
        <v>28</v>
      </c>
      <c r="I34" s="352">
        <f>G34/H34</f>
        <v>2.9285714285714284</v>
      </c>
      <c r="J34" s="352">
        <v>8</v>
      </c>
      <c r="K34" s="352">
        <v>1</v>
      </c>
      <c r="L34" s="353">
        <v>1054.5999999999999</v>
      </c>
      <c r="M34" s="353">
        <v>192</v>
      </c>
      <c r="N34" s="351">
        <v>44694</v>
      </c>
      <c r="O34" s="350" t="s">
        <v>604</v>
      </c>
      <c r="P34" s="347"/>
      <c r="Q34" s="359"/>
      <c r="R34" s="359"/>
      <c r="S34" s="359"/>
      <c r="T34" s="359"/>
      <c r="U34" s="360"/>
      <c r="V34" s="360"/>
      <c r="W34" s="360"/>
      <c r="X34" s="346"/>
      <c r="Y34" s="361"/>
      <c r="Z34" s="361"/>
      <c r="AA34" s="8"/>
      <c r="AB34" s="346"/>
    </row>
    <row r="35" spans="1:29" ht="25.2" customHeight="1">
      <c r="A35" s="248"/>
      <c r="B35" s="248"/>
      <c r="C35" s="266" t="s">
        <v>85</v>
      </c>
      <c r="D35" s="348">
        <f>SUM(D23:D34)</f>
        <v>196248.96000000002</v>
      </c>
      <c r="E35" s="348">
        <v>299228.58</v>
      </c>
      <c r="F35" s="108">
        <f t="shared" ref="F35" si="2">(D35-E35)/E35</f>
        <v>-0.34415034820537527</v>
      </c>
      <c r="G35" s="348">
        <f t="shared" ref="G35" si="3">SUM(G23:G34)</f>
        <v>32083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18</v>
      </c>
      <c r="C37" s="354" t="s">
        <v>578</v>
      </c>
      <c r="D37" s="353">
        <v>329</v>
      </c>
      <c r="E37" s="352">
        <v>1017</v>
      </c>
      <c r="F37" s="356">
        <f>(D37-E37)/E37</f>
        <v>-0.67649950835791539</v>
      </c>
      <c r="G37" s="353">
        <v>58</v>
      </c>
      <c r="H37" s="352">
        <v>2</v>
      </c>
      <c r="I37" s="352">
        <f>G37/H37</f>
        <v>29</v>
      </c>
      <c r="J37" s="352">
        <v>1</v>
      </c>
      <c r="K37" s="352">
        <v>4</v>
      </c>
      <c r="L37" s="353">
        <v>10620</v>
      </c>
      <c r="M37" s="353">
        <v>2053</v>
      </c>
      <c r="N37" s="351">
        <v>44673</v>
      </c>
      <c r="O37" s="350" t="s">
        <v>99</v>
      </c>
      <c r="P37" s="347"/>
      <c r="Q37" s="359"/>
      <c r="R37" s="359"/>
      <c r="S37" s="335"/>
      <c r="T37" s="359"/>
      <c r="U37" s="346"/>
      <c r="V37" s="360"/>
      <c r="W37" s="360"/>
      <c r="X37" s="361"/>
      <c r="Y37" s="8"/>
      <c r="Z37" s="346"/>
      <c r="AA37" s="346"/>
      <c r="AB37" s="361"/>
      <c r="AC37" s="346"/>
    </row>
    <row r="38" spans="1:29" ht="25.35" customHeight="1">
      <c r="A38" s="349">
        <v>22</v>
      </c>
      <c r="B38" s="349">
        <v>17</v>
      </c>
      <c r="C38" s="354" t="s">
        <v>574</v>
      </c>
      <c r="D38" s="353">
        <v>312.14999999999998</v>
      </c>
      <c r="E38" s="352">
        <v>1460.64</v>
      </c>
      <c r="F38" s="356">
        <f>(D38-E38)/E38</f>
        <v>-0.78629231022017754</v>
      </c>
      <c r="G38" s="353">
        <v>52</v>
      </c>
      <c r="H38" s="352">
        <v>7</v>
      </c>
      <c r="I38" s="352">
        <f>G38/H38</f>
        <v>7.4285714285714288</v>
      </c>
      <c r="J38" s="352">
        <v>1</v>
      </c>
      <c r="K38" s="352">
        <v>4</v>
      </c>
      <c r="L38" s="353">
        <v>30281.919999999998</v>
      </c>
      <c r="M38" s="353">
        <v>4630</v>
      </c>
      <c r="N38" s="351">
        <v>44673</v>
      </c>
      <c r="O38" s="350" t="s">
        <v>27</v>
      </c>
      <c r="P38" s="347"/>
      <c r="Q38" s="359"/>
      <c r="R38" s="359"/>
      <c r="S38" s="335"/>
      <c r="T38" s="359"/>
      <c r="U38" s="346"/>
      <c r="V38" s="360"/>
      <c r="W38" s="360"/>
      <c r="X38" s="361"/>
      <c r="Y38" s="8"/>
      <c r="Z38" s="346"/>
      <c r="AA38" s="346"/>
      <c r="AB38" s="361"/>
      <c r="AC38" s="346"/>
    </row>
    <row r="39" spans="1:29" ht="25.35" customHeight="1">
      <c r="A39" s="349">
        <v>23</v>
      </c>
      <c r="B39" s="120">
        <v>20</v>
      </c>
      <c r="C39" s="354" t="s">
        <v>491</v>
      </c>
      <c r="D39" s="353">
        <v>106</v>
      </c>
      <c r="E39" s="352">
        <v>134</v>
      </c>
      <c r="F39" s="356">
        <f>(D39-E39)/E39</f>
        <v>-0.20895522388059701</v>
      </c>
      <c r="G39" s="353">
        <v>16</v>
      </c>
      <c r="H39" s="352" t="s">
        <v>30</v>
      </c>
      <c r="I39" s="352" t="s">
        <v>30</v>
      </c>
      <c r="J39" s="352">
        <v>1</v>
      </c>
      <c r="K39" s="352">
        <v>12</v>
      </c>
      <c r="L39" s="353">
        <v>17233</v>
      </c>
      <c r="M39" s="353">
        <v>2795</v>
      </c>
      <c r="N39" s="351">
        <v>44603</v>
      </c>
      <c r="O39" s="350" t="s">
        <v>31</v>
      </c>
      <c r="P39" s="347"/>
      <c r="Q39" s="359"/>
      <c r="R39" s="359"/>
      <c r="S39" s="335"/>
      <c r="T39" s="359"/>
      <c r="V39" s="360"/>
      <c r="W39" s="360"/>
      <c r="X39" s="361"/>
      <c r="Y39" s="8"/>
      <c r="Z39" s="346"/>
      <c r="AA39" s="346"/>
      <c r="AB39" s="361"/>
      <c r="AC39" s="346"/>
    </row>
    <row r="40" spans="1:29" ht="25.35" customHeight="1">
      <c r="A40" s="349">
        <v>24</v>
      </c>
      <c r="B40" s="355" t="s">
        <v>30</v>
      </c>
      <c r="C40" s="354" t="s">
        <v>497</v>
      </c>
      <c r="D40" s="353">
        <v>98</v>
      </c>
      <c r="E40" s="352" t="s">
        <v>30</v>
      </c>
      <c r="F40" s="352" t="s">
        <v>30</v>
      </c>
      <c r="G40" s="353">
        <v>16</v>
      </c>
      <c r="H40" s="352">
        <v>2</v>
      </c>
      <c r="I40" s="352">
        <f>G40/H40</f>
        <v>8</v>
      </c>
      <c r="J40" s="352">
        <v>2</v>
      </c>
      <c r="K40" s="352" t="s">
        <v>30</v>
      </c>
      <c r="L40" s="353">
        <v>141711.95000000001</v>
      </c>
      <c r="M40" s="353">
        <v>23829</v>
      </c>
      <c r="N40" s="351">
        <v>44610</v>
      </c>
      <c r="O40" s="350" t="s">
        <v>183</v>
      </c>
      <c r="P40" s="347"/>
      <c r="Q40" s="359"/>
      <c r="R40" s="359"/>
      <c r="S40" s="335"/>
      <c r="T40" s="359"/>
      <c r="V40" s="360"/>
      <c r="W40" s="360"/>
      <c r="X40" s="361"/>
      <c r="Y40" s="8"/>
      <c r="Z40" s="346"/>
      <c r="AA40" s="346"/>
      <c r="AB40" s="361"/>
      <c r="AC40" s="346"/>
    </row>
    <row r="41" spans="1:29" ht="25.35" customHeight="1">
      <c r="A41" s="349">
        <v>25</v>
      </c>
      <c r="B41" s="352" t="s">
        <v>30</v>
      </c>
      <c r="C41" s="354" t="s">
        <v>360</v>
      </c>
      <c r="D41" s="353">
        <v>50</v>
      </c>
      <c r="E41" s="352" t="s">
        <v>30</v>
      </c>
      <c r="F41" s="352" t="s">
        <v>30</v>
      </c>
      <c r="G41" s="353">
        <v>10</v>
      </c>
      <c r="H41" s="352">
        <v>2</v>
      </c>
      <c r="I41" s="352">
        <f>G41/H41</f>
        <v>5</v>
      </c>
      <c r="J41" s="352">
        <v>1</v>
      </c>
      <c r="K41" s="352" t="s">
        <v>30</v>
      </c>
      <c r="L41" s="353">
        <v>29852.75</v>
      </c>
      <c r="M41" s="353">
        <v>5292</v>
      </c>
      <c r="N41" s="351">
        <v>44519</v>
      </c>
      <c r="O41" s="350" t="s">
        <v>361</v>
      </c>
      <c r="P41" s="347"/>
      <c r="Q41" s="359"/>
      <c r="R41" s="359"/>
      <c r="S41" s="335"/>
      <c r="T41" s="359"/>
      <c r="V41" s="360"/>
      <c r="W41" s="360"/>
      <c r="X41" s="361"/>
      <c r="Y41" s="346"/>
      <c r="Z41" s="346"/>
      <c r="AA41" s="8"/>
      <c r="AB41" s="361"/>
      <c r="AC41" s="346"/>
    </row>
    <row r="42" spans="1:29" ht="25.35" customHeight="1">
      <c r="A42" s="349">
        <v>26</v>
      </c>
      <c r="B42" s="355" t="s">
        <v>30</v>
      </c>
      <c r="C42" s="354" t="s">
        <v>630</v>
      </c>
      <c r="D42" s="353">
        <v>12</v>
      </c>
      <c r="E42" s="352" t="s">
        <v>30</v>
      </c>
      <c r="F42" s="352" t="s">
        <v>30</v>
      </c>
      <c r="G42" s="353">
        <v>3</v>
      </c>
      <c r="H42" s="352">
        <v>1</v>
      </c>
      <c r="I42" s="352">
        <f>G42/H42</f>
        <v>3</v>
      </c>
      <c r="J42" s="352">
        <v>1</v>
      </c>
      <c r="K42" s="352">
        <v>2</v>
      </c>
      <c r="L42" s="353">
        <v>149</v>
      </c>
      <c r="M42" s="353">
        <v>31</v>
      </c>
      <c r="N42" s="351">
        <v>44687</v>
      </c>
      <c r="O42" s="350" t="s">
        <v>183</v>
      </c>
      <c r="P42" s="347"/>
      <c r="Q42" s="359"/>
      <c r="R42" s="359"/>
      <c r="S42" s="335"/>
      <c r="T42" s="359"/>
      <c r="U42" s="346"/>
      <c r="V42" s="360"/>
      <c r="W42" s="360"/>
      <c r="X42" s="8"/>
      <c r="Y42" s="346"/>
      <c r="Z42" s="346"/>
      <c r="AA42" s="361"/>
      <c r="AB42" s="361"/>
      <c r="AC42" s="346"/>
    </row>
    <row r="43" spans="1:29" ht="25.35" customHeight="1">
      <c r="A43" s="248"/>
      <c r="B43" s="248"/>
      <c r="C43" s="266" t="s">
        <v>187</v>
      </c>
      <c r="D43" s="348">
        <f>SUM(D35:D42)</f>
        <v>197156.11000000002</v>
      </c>
      <c r="E43" s="348">
        <v>299539.08</v>
      </c>
      <c r="F43" s="108">
        <f>(D43-E43)/E43</f>
        <v>-0.34180171081516308</v>
      </c>
      <c r="G43" s="348">
        <f>SUM(G35:G42)</f>
        <v>32238</v>
      </c>
      <c r="H43" s="348"/>
      <c r="I43" s="251"/>
      <c r="J43" s="250"/>
      <c r="K43" s="252"/>
      <c r="L43" s="253"/>
      <c r="M43" s="257"/>
      <c r="N43" s="254"/>
      <c r="O43" s="281"/>
      <c r="R43" s="347"/>
    </row>
    <row r="44" spans="1:29" ht="23.1" customHeight="1">
      <c r="W44" s="33"/>
    </row>
    <row r="45" spans="1:29" ht="17.25" customHeight="1"/>
    <row r="56" spans="16:18">
      <c r="R56" s="347"/>
    </row>
    <row r="61" spans="16:18">
      <c r="P61" s="347"/>
    </row>
    <row r="65" spans="21:23" ht="12" customHeight="1"/>
    <row r="75" spans="21:23">
      <c r="U75" s="347"/>
      <c r="V75" s="347"/>
      <c r="W75" s="347"/>
    </row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177</v>
      </c>
      <c r="F1" s="2"/>
      <c r="G1" s="2"/>
      <c r="H1" s="2"/>
      <c r="I1" s="2"/>
    </row>
    <row r="2" spans="1:26" ht="19.5" customHeight="1">
      <c r="E2" s="2" t="s">
        <v>178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175</v>
      </c>
      <c r="E6" s="4" t="s">
        <v>166</v>
      </c>
      <c r="F6" s="418"/>
      <c r="G6" s="4" t="s">
        <v>175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128"/>
      <c r="E9" s="128"/>
      <c r="F9" s="417" t="s">
        <v>15</v>
      </c>
      <c r="G9" s="128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 ht="21.6">
      <c r="A10" s="415"/>
      <c r="B10" s="415"/>
      <c r="C10" s="418"/>
      <c r="D10" s="129" t="s">
        <v>176</v>
      </c>
      <c r="E10" s="129" t="s">
        <v>167</v>
      </c>
      <c r="F10" s="418"/>
      <c r="G10" s="129" t="s">
        <v>176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129" t="s">
        <v>14</v>
      </c>
      <c r="E11" s="4" t="s">
        <v>14</v>
      </c>
      <c r="F11" s="418"/>
      <c r="G11" s="129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60"/>
      <c r="T11" s="60"/>
      <c r="U11" s="59"/>
    </row>
    <row r="12" spans="1:26" ht="15.6" customHeight="1" thickBot="1">
      <c r="A12" s="415"/>
      <c r="B12" s="416"/>
      <c r="C12" s="419"/>
      <c r="D12" s="130"/>
      <c r="E12" s="5" t="s">
        <v>2</v>
      </c>
      <c r="F12" s="419"/>
      <c r="G12" s="130" t="s">
        <v>17</v>
      </c>
      <c r="H12" s="32"/>
      <c r="I12" s="419"/>
      <c r="J12" s="32"/>
      <c r="K12" s="32"/>
      <c r="L12" s="32"/>
      <c r="M12" s="32"/>
      <c r="N12" s="32"/>
      <c r="O12" s="419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163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179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67</v>
      </c>
      <c r="C15" s="46" t="s">
        <v>180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52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170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124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131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121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67</v>
      </c>
      <c r="C20" s="46" t="s">
        <v>181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159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111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113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67</v>
      </c>
      <c r="C25" s="46" t="s">
        <v>184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186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182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183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67</v>
      </c>
      <c r="C27" s="46" t="s">
        <v>185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486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112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93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173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56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51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150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98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85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55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56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69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75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109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187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168</v>
      </c>
      <c r="F1" s="2"/>
      <c r="G1" s="2"/>
      <c r="H1" s="2"/>
      <c r="I1" s="2"/>
    </row>
    <row r="2" spans="1:26" ht="19.5" customHeight="1">
      <c r="E2" s="2" t="s">
        <v>169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166</v>
      </c>
      <c r="E6" s="4" t="s">
        <v>155</v>
      </c>
      <c r="F6" s="418"/>
      <c r="G6" s="4" t="s">
        <v>166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125"/>
      <c r="E9" s="125"/>
      <c r="F9" s="417" t="s">
        <v>15</v>
      </c>
      <c r="G9" s="125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 ht="21.6">
      <c r="A10" s="415"/>
      <c r="B10" s="415"/>
      <c r="C10" s="418"/>
      <c r="D10" s="126" t="s">
        <v>167</v>
      </c>
      <c r="E10" s="126" t="s">
        <v>156</v>
      </c>
      <c r="F10" s="418"/>
      <c r="G10" s="126" t="s">
        <v>167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126" t="s">
        <v>14</v>
      </c>
      <c r="E11" s="4" t="s">
        <v>14</v>
      </c>
      <c r="F11" s="418"/>
      <c r="G11" s="126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60"/>
      <c r="T11" s="60"/>
      <c r="U11" s="59"/>
    </row>
    <row r="12" spans="1:26" ht="15.6" customHeight="1" thickBot="1">
      <c r="A12" s="415"/>
      <c r="B12" s="416"/>
      <c r="C12" s="419"/>
      <c r="D12" s="127"/>
      <c r="E12" s="5" t="s">
        <v>2</v>
      </c>
      <c r="F12" s="419"/>
      <c r="G12" s="127" t="s">
        <v>17</v>
      </c>
      <c r="H12" s="32"/>
      <c r="I12" s="419"/>
      <c r="J12" s="32"/>
      <c r="K12" s="32"/>
      <c r="L12" s="32"/>
      <c r="M12" s="32"/>
      <c r="N12" s="32"/>
      <c r="O12" s="419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67</v>
      </c>
      <c r="C13" s="46" t="s">
        <v>163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67</v>
      </c>
      <c r="C14" s="131" t="s">
        <v>170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121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124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52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159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131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111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113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486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67</v>
      </c>
      <c r="C21" s="46" t="s">
        <v>173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56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160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112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164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93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55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56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110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171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75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51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69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76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98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99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123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73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149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56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92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56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132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487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118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91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109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172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116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65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151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157</v>
      </c>
      <c r="F1" s="2"/>
      <c r="G1" s="2"/>
      <c r="H1" s="2"/>
      <c r="I1" s="2"/>
    </row>
    <row r="2" spans="1:26" ht="19.5" customHeight="1">
      <c r="E2" s="2" t="s">
        <v>158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155</v>
      </c>
      <c r="E6" s="4" t="s">
        <v>144</v>
      </c>
      <c r="F6" s="418"/>
      <c r="G6" s="4" t="s">
        <v>155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117"/>
      <c r="E9" s="117"/>
      <c r="F9" s="417" t="s">
        <v>15</v>
      </c>
      <c r="G9" s="117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>
      <c r="A10" s="415"/>
      <c r="B10" s="415"/>
      <c r="C10" s="418"/>
      <c r="D10" s="118" t="s">
        <v>156</v>
      </c>
      <c r="E10" s="118" t="s">
        <v>145</v>
      </c>
      <c r="F10" s="418"/>
      <c r="G10" s="118" t="s">
        <v>156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118" t="s">
        <v>14</v>
      </c>
      <c r="E11" s="4" t="s">
        <v>14</v>
      </c>
      <c r="F11" s="418"/>
      <c r="G11" s="118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60"/>
      <c r="T11" s="60"/>
      <c r="U11" s="59"/>
    </row>
    <row r="12" spans="1:26" ht="15.6" customHeight="1" thickBot="1">
      <c r="A12" s="415"/>
      <c r="B12" s="416"/>
      <c r="C12" s="419"/>
      <c r="D12" s="119"/>
      <c r="E12" s="5" t="s">
        <v>2</v>
      </c>
      <c r="F12" s="419"/>
      <c r="G12" s="119" t="s">
        <v>17</v>
      </c>
      <c r="H12" s="32"/>
      <c r="I12" s="419"/>
      <c r="J12" s="32"/>
      <c r="K12" s="32"/>
      <c r="L12" s="32"/>
      <c r="M12" s="32"/>
      <c r="N12" s="32"/>
      <c r="O12" s="419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67</v>
      </c>
      <c r="C13" s="46" t="s">
        <v>159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131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111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121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124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163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52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67</v>
      </c>
      <c r="C19" s="46" t="s">
        <v>486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67</v>
      </c>
      <c r="C20" s="46" t="s">
        <v>160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93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67</v>
      </c>
      <c r="C22" s="46" t="s">
        <v>164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56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112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79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69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132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107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110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74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98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85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487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118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75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161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51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162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122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133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142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91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153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100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116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65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149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56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55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56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165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146</v>
      </c>
      <c r="F1" s="2"/>
      <c r="G1" s="2"/>
      <c r="H1" s="2"/>
      <c r="I1" s="2"/>
    </row>
    <row r="2" spans="1:26" ht="19.5" customHeight="1">
      <c r="E2" s="2" t="s">
        <v>147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144</v>
      </c>
      <c r="E6" s="4" t="s">
        <v>137</v>
      </c>
      <c r="F6" s="418"/>
      <c r="G6" s="4" t="s">
        <v>144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114"/>
      <c r="E9" s="114"/>
      <c r="F9" s="417" t="s">
        <v>15</v>
      </c>
      <c r="G9" s="114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>
      <c r="A10" s="415"/>
      <c r="B10" s="415"/>
      <c r="C10" s="418"/>
      <c r="D10" s="115" t="s">
        <v>145</v>
      </c>
      <c r="E10" s="115" t="s">
        <v>138</v>
      </c>
      <c r="F10" s="418"/>
      <c r="G10" s="115" t="s">
        <v>145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115" t="s">
        <v>14</v>
      </c>
      <c r="E11" s="4" t="s">
        <v>14</v>
      </c>
      <c r="F11" s="418"/>
      <c r="G11" s="115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60"/>
      <c r="T11" s="60"/>
      <c r="U11" s="59"/>
    </row>
    <row r="12" spans="1:26" ht="15.6" customHeight="1" thickBot="1">
      <c r="A12" s="415"/>
      <c r="B12" s="416"/>
      <c r="C12" s="419"/>
      <c r="D12" s="116"/>
      <c r="E12" s="5" t="s">
        <v>2</v>
      </c>
      <c r="F12" s="419"/>
      <c r="G12" s="116" t="s">
        <v>17</v>
      </c>
      <c r="H12" s="32"/>
      <c r="I12" s="419"/>
      <c r="J12" s="32"/>
      <c r="K12" s="32"/>
      <c r="L12" s="32"/>
      <c r="M12" s="32"/>
      <c r="N12" s="32"/>
      <c r="O12" s="419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121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131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124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52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111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113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93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112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67</v>
      </c>
      <c r="C19" s="46" t="s">
        <v>132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79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110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69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107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174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122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51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74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487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118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67</v>
      </c>
      <c r="C31" s="46" t="s">
        <v>149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56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75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98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 ca="1">SUM(D23:D37)</f>
        <v>499194.24</v>
      </c>
      <c r="E35" s="61">
        <f ca="1">SUM(E23:E37)</f>
        <v>441687.75000000012</v>
      </c>
      <c r="F35" s="93">
        <f ca="1">(D35-E35)/E35</f>
        <v>0.13019715851299896</v>
      </c>
      <c r="G35" s="61">
        <f ca="1">SUM(G23:G37)</f>
        <v>119755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150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130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55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56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152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151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142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100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76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65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116</v>
      </c>
      <c r="D47" s="61">
        <f ca="1">SUM(D35:D49)</f>
        <v>880800.52</v>
      </c>
      <c r="E47" s="61">
        <f ca="1">SUM(E35:E49)</f>
        <v>985772.75000000023</v>
      </c>
      <c r="F47" s="108">
        <f ca="1">(D47-E47)/E47</f>
        <v>-0.19854878239742518</v>
      </c>
      <c r="G47" s="61">
        <f ca="1">SUM(G35:G49)</f>
        <v>290595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67</v>
      </c>
      <c r="C49" s="46" t="s">
        <v>153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100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67</v>
      </c>
      <c r="C50" s="46" t="s">
        <v>148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100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109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165</v>
      </c>
      <c r="D52" s="61">
        <f ca="1">SUM(D47:D51)</f>
        <v>880824.52</v>
      </c>
      <c r="E52" s="61">
        <f ca="1">SUM(E47:E51)</f>
        <v>629688.71000000008</v>
      </c>
      <c r="F52" s="108">
        <f ca="1">(D52-E52)/E52</f>
        <v>0.39882533387012753</v>
      </c>
      <c r="G52" s="61">
        <f ca="1">SUM(G47:G51)</f>
        <v>194113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139</v>
      </c>
      <c r="F1" s="2"/>
      <c r="G1" s="2"/>
      <c r="H1" s="2"/>
      <c r="I1" s="2"/>
    </row>
    <row r="2" spans="1:26" ht="19.5" customHeight="1">
      <c r="E2" s="2" t="s">
        <v>140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137</v>
      </c>
      <c r="E6" s="4" t="s">
        <v>126</v>
      </c>
      <c r="F6" s="418"/>
      <c r="G6" s="4" t="s">
        <v>137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111"/>
      <c r="E9" s="111"/>
      <c r="F9" s="417" t="s">
        <v>15</v>
      </c>
      <c r="G9" s="111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 ht="21.6">
      <c r="A10" s="415"/>
      <c r="B10" s="415"/>
      <c r="C10" s="418"/>
      <c r="D10" s="112" t="s">
        <v>138</v>
      </c>
      <c r="E10" s="112" t="s">
        <v>129</v>
      </c>
      <c r="F10" s="418"/>
      <c r="G10" s="112" t="s">
        <v>138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112" t="s">
        <v>14</v>
      </c>
      <c r="E11" s="4" t="s">
        <v>14</v>
      </c>
      <c r="F11" s="418"/>
      <c r="G11" s="112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60"/>
      <c r="T11" s="60"/>
      <c r="U11" s="59"/>
    </row>
    <row r="12" spans="1:26" ht="15.6" customHeight="1" thickBot="1">
      <c r="A12" s="415"/>
      <c r="B12" s="416"/>
      <c r="C12" s="419"/>
      <c r="D12" s="113"/>
      <c r="E12" s="5" t="s">
        <v>2</v>
      </c>
      <c r="F12" s="419"/>
      <c r="G12" s="113" t="s">
        <v>17</v>
      </c>
      <c r="H12" s="32"/>
      <c r="I12" s="419"/>
      <c r="J12" s="32"/>
      <c r="K12" s="32"/>
      <c r="L12" s="32"/>
      <c r="M12" s="32"/>
      <c r="N12" s="32"/>
      <c r="O12" s="419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121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67</v>
      </c>
      <c r="C14" s="46" t="s">
        <v>124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111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93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112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79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67</v>
      </c>
      <c r="C19" s="46" t="s">
        <v>122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67</v>
      </c>
      <c r="C20" s="46" t="s">
        <v>130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69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110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487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118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131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73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107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51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119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56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74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75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91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120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106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55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56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134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59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132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98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99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123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72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73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76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133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116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135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115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59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136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109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101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100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78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59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86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59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108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65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141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67</v>
      </c>
      <c r="C61" s="46" t="s">
        <v>142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100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92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56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143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127</v>
      </c>
      <c r="F1" s="2"/>
      <c r="G1" s="2"/>
      <c r="H1" s="2"/>
      <c r="I1" s="2"/>
    </row>
    <row r="2" spans="1:26" ht="19.5" customHeight="1">
      <c r="E2" s="2" t="s">
        <v>128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126</v>
      </c>
      <c r="E6" s="4" t="s">
        <v>102</v>
      </c>
      <c r="F6" s="418"/>
      <c r="G6" s="4" t="s">
        <v>126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104"/>
      <c r="E9" s="104"/>
      <c r="F9" s="417" t="s">
        <v>15</v>
      </c>
      <c r="G9" s="104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 ht="21.6">
      <c r="A10" s="415"/>
      <c r="B10" s="415"/>
      <c r="C10" s="418"/>
      <c r="D10" s="105" t="s">
        <v>129</v>
      </c>
      <c r="E10" s="107" t="s">
        <v>103</v>
      </c>
      <c r="F10" s="418"/>
      <c r="G10" s="107" t="s">
        <v>129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105" t="s">
        <v>14</v>
      </c>
      <c r="E11" s="4" t="s">
        <v>14</v>
      </c>
      <c r="F11" s="418"/>
      <c r="G11" s="105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60"/>
      <c r="T11" s="60"/>
      <c r="U11" s="59"/>
    </row>
    <row r="12" spans="1:26" ht="15.6" customHeight="1" thickBot="1">
      <c r="A12" s="415"/>
      <c r="B12" s="416"/>
      <c r="C12" s="419"/>
      <c r="D12" s="106"/>
      <c r="E12" s="5" t="s">
        <v>2</v>
      </c>
      <c r="F12" s="419"/>
      <c r="G12" s="106" t="s">
        <v>17</v>
      </c>
      <c r="H12" s="32"/>
      <c r="I12" s="419"/>
      <c r="J12" s="32"/>
      <c r="K12" s="32"/>
      <c r="L12" s="32"/>
      <c r="M12" s="32"/>
      <c r="N12" s="32"/>
      <c r="O12" s="419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111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93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112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79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69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67</v>
      </c>
      <c r="C18" s="46" t="s">
        <v>110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121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107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51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106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72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73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67</v>
      </c>
      <c r="C26" s="85" t="s">
        <v>487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118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67</v>
      </c>
      <c r="C27" s="85" t="s">
        <v>120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59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67</v>
      </c>
      <c r="C28" s="85" t="s">
        <v>119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56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76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74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91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108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98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99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109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124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52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75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86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59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90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115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59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55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56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78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59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116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122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88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123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73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125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104</v>
      </c>
      <c r="F1" s="2"/>
      <c r="G1" s="2"/>
      <c r="H1" s="2"/>
      <c r="I1" s="2"/>
    </row>
    <row r="2" spans="1:26" ht="19.5" customHeight="1">
      <c r="E2" s="2" t="s">
        <v>105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102</v>
      </c>
      <c r="E6" s="4" t="s">
        <v>94</v>
      </c>
      <c r="F6" s="418"/>
      <c r="G6" s="4" t="s">
        <v>102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101"/>
      <c r="E9" s="101"/>
      <c r="F9" s="417" t="s">
        <v>15</v>
      </c>
      <c r="G9" s="101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>
      <c r="A10" s="415"/>
      <c r="B10" s="415"/>
      <c r="C10" s="418"/>
      <c r="D10" s="102" t="s">
        <v>103</v>
      </c>
      <c r="E10" s="102" t="s">
        <v>95</v>
      </c>
      <c r="F10" s="418"/>
      <c r="G10" s="102" t="s">
        <v>103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102" t="s">
        <v>14</v>
      </c>
      <c r="E11" s="4" t="s">
        <v>14</v>
      </c>
      <c r="F11" s="418"/>
      <c r="G11" s="102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60"/>
      <c r="T11" s="60"/>
      <c r="U11" s="59"/>
    </row>
    <row r="12" spans="1:26" ht="15.6" customHeight="1" thickBot="1">
      <c r="A12" s="415"/>
      <c r="B12" s="416"/>
      <c r="C12" s="419"/>
      <c r="D12" s="103"/>
      <c r="E12" s="5" t="s">
        <v>2</v>
      </c>
      <c r="F12" s="419"/>
      <c r="G12" s="103" t="s">
        <v>17</v>
      </c>
      <c r="H12" s="32"/>
      <c r="I12" s="419"/>
      <c r="J12" s="32"/>
      <c r="K12" s="32"/>
      <c r="L12" s="32"/>
      <c r="M12" s="32"/>
      <c r="N12" s="32"/>
      <c r="O12" s="419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67</v>
      </c>
      <c r="C13" s="46" t="s">
        <v>93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79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106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67</v>
      </c>
      <c r="C16" s="46" t="s">
        <v>107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69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72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73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111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113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91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67</v>
      </c>
      <c r="C21" s="46" t="s">
        <v>108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67</v>
      </c>
      <c r="C22" s="46" t="s">
        <v>109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51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74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76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88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75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90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67</v>
      </c>
      <c r="C31" s="46" t="s">
        <v>115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59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55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56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98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99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89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85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110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112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86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59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78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59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58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59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101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100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116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77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52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117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96</v>
      </c>
      <c r="F1" s="2"/>
      <c r="G1" s="2"/>
      <c r="H1" s="2"/>
      <c r="I1" s="2"/>
    </row>
    <row r="2" spans="1:26" ht="19.5" customHeight="1">
      <c r="E2" s="2" t="s">
        <v>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94</v>
      </c>
      <c r="E6" s="4" t="s">
        <v>80</v>
      </c>
      <c r="F6" s="418"/>
      <c r="G6" s="4" t="s">
        <v>94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81"/>
      <c r="E9" s="81"/>
      <c r="F9" s="417" t="s">
        <v>15</v>
      </c>
      <c r="G9" s="81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>
      <c r="A10" s="415"/>
      <c r="B10" s="415"/>
      <c r="C10" s="418"/>
      <c r="D10" s="82" t="s">
        <v>95</v>
      </c>
      <c r="E10" s="82" t="s">
        <v>81</v>
      </c>
      <c r="F10" s="418"/>
      <c r="G10" s="82" t="s">
        <v>95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82" t="s">
        <v>14</v>
      </c>
      <c r="E11" s="4" t="s">
        <v>14</v>
      </c>
      <c r="F11" s="418"/>
      <c r="G11" s="82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60"/>
      <c r="T11" s="60"/>
      <c r="U11" s="59"/>
    </row>
    <row r="12" spans="1:26" ht="15.6" customHeight="1" thickBot="1">
      <c r="A12" s="415"/>
      <c r="B12" s="416"/>
      <c r="C12" s="419"/>
      <c r="D12" s="83"/>
      <c r="E12" s="5" t="s">
        <v>2</v>
      </c>
      <c r="F12" s="419"/>
      <c r="G12" s="83" t="s">
        <v>17</v>
      </c>
      <c r="H12" s="32"/>
      <c r="I12" s="419"/>
      <c r="J12" s="32"/>
      <c r="K12" s="32"/>
      <c r="L12" s="32"/>
      <c r="M12" s="32"/>
      <c r="N12" s="32"/>
      <c r="O12" s="419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79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72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69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74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67</v>
      </c>
      <c r="C17" s="46" t="s">
        <v>88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51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75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89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76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67</v>
      </c>
      <c r="C22" s="85" t="s">
        <v>90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55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56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67</v>
      </c>
      <c r="C27" s="67" t="s">
        <v>98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99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77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67</v>
      </c>
      <c r="C31" s="46" t="s">
        <v>86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59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91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93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78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59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 ca="1">SUM(D23:D37)</f>
        <v>483976.65000000008</v>
      </c>
      <c r="E35" s="61">
        <f ca="1">SUM(E23:E37)</f>
        <v>580676.64999999991</v>
      </c>
      <c r="F35" s="93">
        <f ca="1">(D35-E35)/E35</f>
        <v>4.1837677647276104E-2</v>
      </c>
      <c r="G35" s="61">
        <f ca="1">SUM(G23:G37)</f>
        <v>83765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92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56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488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67</v>
      </c>
      <c r="C41" s="67" t="s">
        <v>101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100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58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59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65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114</v>
      </c>
      <c r="D44" s="61">
        <f ca="1">SUM(D35:D43)</f>
        <v>388607.57000000007</v>
      </c>
      <c r="E44" s="61">
        <f ca="1">SUM(E35:E43)</f>
        <v>582643.64999999991</v>
      </c>
      <c r="F44" s="93">
        <f ca="1">(D44-E44)/E44</f>
        <v>-0.37447580784839996</v>
      </c>
      <c r="G44" s="61">
        <f ca="1">SUM(G35:G43)</f>
        <v>84017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82</v>
      </c>
      <c r="F1" s="2"/>
      <c r="G1" s="2"/>
      <c r="H1" s="2"/>
      <c r="I1" s="2"/>
    </row>
    <row r="2" spans="1:26" ht="19.5" customHeight="1">
      <c r="E2" s="2" t="s">
        <v>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80</v>
      </c>
      <c r="E6" s="4" t="s">
        <v>62</v>
      </c>
      <c r="F6" s="418"/>
      <c r="G6" s="4" t="s">
        <v>80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73"/>
      <c r="E9" s="73"/>
      <c r="F9" s="417" t="s">
        <v>15</v>
      </c>
      <c r="G9" s="73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 ht="21.6">
      <c r="A10" s="415"/>
      <c r="B10" s="415"/>
      <c r="C10" s="418"/>
      <c r="D10" s="74" t="s">
        <v>81</v>
      </c>
      <c r="E10" s="74" t="s">
        <v>63</v>
      </c>
      <c r="F10" s="418"/>
      <c r="G10" s="74" t="s">
        <v>81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74" t="s">
        <v>14</v>
      </c>
      <c r="E11" s="4" t="s">
        <v>14</v>
      </c>
      <c r="F11" s="418"/>
      <c r="G11" s="74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60"/>
      <c r="T11" s="60"/>
      <c r="U11" s="59"/>
    </row>
    <row r="12" spans="1:26" ht="15.6" customHeight="1" thickBot="1">
      <c r="A12" s="415"/>
      <c r="B12" s="416"/>
      <c r="C12" s="419"/>
      <c r="D12" s="75"/>
      <c r="E12" s="5" t="s">
        <v>2</v>
      </c>
      <c r="F12" s="419"/>
      <c r="G12" s="75" t="s">
        <v>17</v>
      </c>
      <c r="H12" s="32"/>
      <c r="I12" s="419"/>
      <c r="J12" s="32"/>
      <c r="K12" s="32"/>
      <c r="L12" s="32"/>
      <c r="M12" s="32"/>
      <c r="N12" s="32"/>
      <c r="O12" s="419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67</v>
      </c>
      <c r="C13" s="67" t="s">
        <v>72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67</v>
      </c>
      <c r="C14" s="46" t="s">
        <v>69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67</v>
      </c>
      <c r="C15" s="46" t="s">
        <v>74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67</v>
      </c>
      <c r="C16" s="87" t="s">
        <v>75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51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55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56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67</v>
      </c>
      <c r="C19" s="86" t="s">
        <v>76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67</v>
      </c>
      <c r="C21" s="88" t="s">
        <v>77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52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79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50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52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67</v>
      </c>
      <c r="C29" s="46" t="s">
        <v>78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59</v>
      </c>
      <c r="P29" s="78" t="s">
        <v>70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86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59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58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59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68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65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84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59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488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87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62</v>
      </c>
      <c r="E6" s="4" t="s">
        <v>53</v>
      </c>
      <c r="F6" s="418"/>
      <c r="G6" s="4" t="s">
        <v>62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70"/>
      <c r="E9" s="70"/>
      <c r="F9" s="417" t="s">
        <v>15</v>
      </c>
      <c r="G9" s="70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 ht="21.6">
      <c r="A10" s="415"/>
      <c r="B10" s="415"/>
      <c r="C10" s="418"/>
      <c r="D10" s="71" t="s">
        <v>63</v>
      </c>
      <c r="E10" s="71" t="s">
        <v>54</v>
      </c>
      <c r="F10" s="418"/>
      <c r="G10" s="71" t="s">
        <v>63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71" t="s">
        <v>14</v>
      </c>
      <c r="E11" s="4" t="s">
        <v>14</v>
      </c>
      <c r="F11" s="418"/>
      <c r="G11" s="71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60"/>
      <c r="T11" s="60"/>
      <c r="U11" s="59"/>
    </row>
    <row r="12" spans="1:26" ht="15.6" customHeight="1" thickBot="1">
      <c r="A12" s="415"/>
      <c r="B12" s="416"/>
      <c r="C12" s="419"/>
      <c r="D12" s="72"/>
      <c r="E12" s="5" t="s">
        <v>2</v>
      </c>
      <c r="F12" s="419"/>
      <c r="G12" s="72" t="s">
        <v>17</v>
      </c>
      <c r="H12" s="32"/>
      <c r="I12" s="419"/>
      <c r="J12" s="32"/>
      <c r="K12" s="32"/>
      <c r="L12" s="32"/>
      <c r="M12" s="32"/>
      <c r="N12" s="32"/>
      <c r="O12" s="419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67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67</v>
      </c>
      <c r="C14" s="46" t="s">
        <v>51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67</v>
      </c>
      <c r="C15" s="67" t="s">
        <v>55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56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67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67</v>
      </c>
      <c r="C17" s="67" t="s">
        <v>50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52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67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67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69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67</v>
      </c>
      <c r="C25" s="46" t="s">
        <v>58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59</v>
      </c>
      <c r="P25" s="78" t="s">
        <v>70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488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66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65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68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59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64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71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6.6640625" style="345" customWidth="1"/>
    <col min="18" max="18" width="7" style="345" customWidth="1"/>
    <col min="19" max="19" width="6.88671875" style="345" customWidth="1"/>
    <col min="20" max="20" width="6.1093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88671875" style="345" customWidth="1"/>
    <col min="26" max="26" width="14.44140625" style="345" bestFit="1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599</v>
      </c>
      <c r="F1" s="235"/>
      <c r="G1" s="235"/>
      <c r="H1" s="235"/>
      <c r="I1" s="235"/>
    </row>
    <row r="2" spans="1:29" ht="19.5" customHeight="1">
      <c r="E2" s="235" t="s">
        <v>600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Y5" s="33"/>
    </row>
    <row r="6" spans="1:29">
      <c r="A6" s="415"/>
      <c r="B6" s="415"/>
      <c r="C6" s="418"/>
      <c r="D6" s="237" t="s">
        <v>597</v>
      </c>
      <c r="E6" s="237" t="s">
        <v>590</v>
      </c>
      <c r="F6" s="418"/>
      <c r="G6" s="418" t="s">
        <v>597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Y8" s="33"/>
    </row>
    <row r="9" spans="1:29" ht="15" customHeight="1">
      <c r="A9" s="414"/>
      <c r="B9" s="414"/>
      <c r="C9" s="417" t="s">
        <v>13</v>
      </c>
      <c r="D9" s="395"/>
      <c r="E9" s="395"/>
      <c r="F9" s="417" t="s">
        <v>15</v>
      </c>
      <c r="G9" s="395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Y9" s="346"/>
      <c r="Z9" s="347"/>
    </row>
    <row r="10" spans="1:29" ht="21.6">
      <c r="A10" s="415"/>
      <c r="B10" s="415"/>
      <c r="C10" s="418"/>
      <c r="D10" s="237" t="s">
        <v>598</v>
      </c>
      <c r="E10" s="237" t="s">
        <v>591</v>
      </c>
      <c r="F10" s="418"/>
      <c r="G10" s="237" t="s">
        <v>598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Y10" s="346"/>
      <c r="Z10" s="347"/>
    </row>
    <row r="11" spans="1:29">
      <c r="A11" s="415"/>
      <c r="B11" s="415"/>
      <c r="C11" s="418"/>
      <c r="D11" s="396" t="s">
        <v>14</v>
      </c>
      <c r="E11" s="237" t="s">
        <v>14</v>
      </c>
      <c r="F11" s="418"/>
      <c r="G11" s="396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415"/>
      <c r="B12" s="416"/>
      <c r="C12" s="419"/>
      <c r="D12" s="397"/>
      <c r="E12" s="238" t="s">
        <v>2</v>
      </c>
      <c r="F12" s="419"/>
      <c r="G12" s="397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49" t="s">
        <v>67</v>
      </c>
      <c r="C13" s="354" t="s">
        <v>589</v>
      </c>
      <c r="D13" s="353">
        <v>178812.19</v>
      </c>
      <c r="E13" s="352" t="s">
        <v>30</v>
      </c>
      <c r="F13" s="352" t="s">
        <v>30</v>
      </c>
      <c r="G13" s="353">
        <v>24034</v>
      </c>
      <c r="H13" s="352">
        <v>428</v>
      </c>
      <c r="I13" s="352">
        <f>G13/H13</f>
        <v>56.154205607476634</v>
      </c>
      <c r="J13" s="352">
        <v>27</v>
      </c>
      <c r="K13" s="352">
        <v>1</v>
      </c>
      <c r="L13" s="353">
        <v>210733</v>
      </c>
      <c r="M13" s="353">
        <v>28364</v>
      </c>
      <c r="N13" s="351">
        <v>44687</v>
      </c>
      <c r="O13" s="350" t="s">
        <v>32</v>
      </c>
      <c r="P13" s="347"/>
      <c r="Q13" s="359"/>
      <c r="R13" s="359"/>
      <c r="S13" s="359"/>
      <c r="T13" s="359"/>
      <c r="V13" s="347"/>
      <c r="W13" s="346"/>
      <c r="X13" s="346"/>
      <c r="Y13" s="8"/>
      <c r="Z13" s="8"/>
      <c r="AA13" s="8"/>
      <c r="AB13" s="347"/>
      <c r="AC13" s="346"/>
    </row>
    <row r="14" spans="1:29" ht="25.35" customHeight="1">
      <c r="A14" s="349">
        <v>2</v>
      </c>
      <c r="B14" s="349">
        <v>3</v>
      </c>
      <c r="C14" s="354" t="s">
        <v>547</v>
      </c>
      <c r="D14" s="353">
        <v>20313.52</v>
      </c>
      <c r="E14" s="352">
        <v>20555.900000000001</v>
      </c>
      <c r="F14" s="356">
        <f t="shared" ref="F14:F20" si="0">(D14-E14)/E14</f>
        <v>-1.1791261876152394E-2</v>
      </c>
      <c r="G14" s="353">
        <v>3843</v>
      </c>
      <c r="H14" s="352">
        <v>188</v>
      </c>
      <c r="I14" s="352">
        <f>G14/H14</f>
        <v>20.441489361702128</v>
      </c>
      <c r="J14" s="352">
        <v>14</v>
      </c>
      <c r="K14" s="352">
        <v>6</v>
      </c>
      <c r="L14" s="353">
        <v>321135</v>
      </c>
      <c r="M14" s="353">
        <v>62241</v>
      </c>
      <c r="N14" s="351">
        <v>44652</v>
      </c>
      <c r="O14" s="350" t="s">
        <v>113</v>
      </c>
      <c r="P14" s="347"/>
      <c r="Q14" s="359"/>
      <c r="R14" s="359"/>
      <c r="S14" s="335"/>
      <c r="T14" s="359"/>
      <c r="U14" s="346"/>
      <c r="V14" s="360"/>
      <c r="W14" s="360"/>
      <c r="X14" s="346"/>
      <c r="Y14" s="8"/>
      <c r="Z14" s="361"/>
      <c r="AA14" s="346"/>
      <c r="AB14" s="361"/>
      <c r="AC14" s="346"/>
    </row>
    <row r="15" spans="1:29" ht="25.35" customHeight="1">
      <c r="A15" s="349">
        <v>3</v>
      </c>
      <c r="B15" s="349">
        <v>2</v>
      </c>
      <c r="C15" s="354" t="s">
        <v>566</v>
      </c>
      <c r="D15" s="353">
        <v>14950.68</v>
      </c>
      <c r="E15" s="352">
        <v>31317.85</v>
      </c>
      <c r="F15" s="356">
        <f t="shared" si="0"/>
        <v>-0.52261473887894605</v>
      </c>
      <c r="G15" s="353">
        <v>2348</v>
      </c>
      <c r="H15" s="352">
        <v>166</v>
      </c>
      <c r="I15" s="352">
        <f>G15/H15</f>
        <v>14.144578313253012</v>
      </c>
      <c r="J15" s="352">
        <v>9</v>
      </c>
      <c r="K15" s="352">
        <v>4</v>
      </c>
      <c r="L15" s="353">
        <v>277517.78000000003</v>
      </c>
      <c r="M15" s="353">
        <v>38297</v>
      </c>
      <c r="N15" s="351">
        <v>44666</v>
      </c>
      <c r="O15" s="350" t="s">
        <v>34</v>
      </c>
      <c r="P15" s="347"/>
      <c r="Q15" s="359"/>
      <c r="R15" s="359"/>
      <c r="S15" s="335"/>
      <c r="T15" s="359"/>
      <c r="U15" s="346"/>
      <c r="V15" s="360"/>
      <c r="W15" s="360"/>
      <c r="X15" s="346"/>
      <c r="Y15" s="8"/>
      <c r="Z15" s="361"/>
      <c r="AA15" s="346"/>
      <c r="AB15" s="361"/>
      <c r="AC15" s="346"/>
    </row>
    <row r="16" spans="1:29" ht="25.35" customHeight="1">
      <c r="A16" s="349">
        <v>4</v>
      </c>
      <c r="B16" s="349">
        <v>4</v>
      </c>
      <c r="C16" s="354" t="s">
        <v>576</v>
      </c>
      <c r="D16" s="353">
        <v>14162</v>
      </c>
      <c r="E16" s="352">
        <v>19389</v>
      </c>
      <c r="F16" s="356">
        <f t="shared" si="0"/>
        <v>-0.26958584764557225</v>
      </c>
      <c r="G16" s="353">
        <v>2011</v>
      </c>
      <c r="H16" s="352" t="s">
        <v>30</v>
      </c>
      <c r="I16" s="352" t="s">
        <v>30</v>
      </c>
      <c r="J16" s="352">
        <v>11</v>
      </c>
      <c r="K16" s="352">
        <v>3</v>
      </c>
      <c r="L16" s="353">
        <v>64520</v>
      </c>
      <c r="M16" s="353">
        <v>9388</v>
      </c>
      <c r="N16" s="351">
        <v>44673</v>
      </c>
      <c r="O16" s="350" t="s">
        <v>31</v>
      </c>
      <c r="P16" s="347"/>
      <c r="Q16" s="359"/>
      <c r="R16" s="359"/>
      <c r="S16" s="359"/>
      <c r="T16" s="359"/>
      <c r="V16" s="347"/>
      <c r="W16" s="346"/>
      <c r="X16" s="8"/>
      <c r="Y16" s="346"/>
      <c r="Z16" s="8"/>
      <c r="AA16" s="8"/>
      <c r="AB16" s="347"/>
      <c r="AC16" s="346"/>
    </row>
    <row r="17" spans="1:29" ht="25.35" customHeight="1">
      <c r="A17" s="349">
        <v>5</v>
      </c>
      <c r="B17" s="349">
        <v>6</v>
      </c>
      <c r="C17" s="354" t="s">
        <v>584</v>
      </c>
      <c r="D17" s="353">
        <v>9981</v>
      </c>
      <c r="E17" s="352">
        <v>12458</v>
      </c>
      <c r="F17" s="356">
        <f t="shared" si="0"/>
        <v>-0.19882806228929203</v>
      </c>
      <c r="G17" s="353">
        <v>2196</v>
      </c>
      <c r="H17" s="352" t="s">
        <v>30</v>
      </c>
      <c r="I17" s="352" t="s">
        <v>30</v>
      </c>
      <c r="J17" s="352">
        <v>14</v>
      </c>
      <c r="K17" s="352">
        <v>2</v>
      </c>
      <c r="L17" s="353">
        <v>24812</v>
      </c>
      <c r="M17" s="353">
        <v>5236</v>
      </c>
      <c r="N17" s="351">
        <v>44680</v>
      </c>
      <c r="O17" s="350" t="s">
        <v>31</v>
      </c>
      <c r="P17" s="347"/>
      <c r="Q17" s="359"/>
      <c r="R17" s="359"/>
      <c r="S17" s="335"/>
      <c r="T17" s="361"/>
      <c r="U17" s="346"/>
      <c r="V17" s="360"/>
      <c r="W17" s="360"/>
      <c r="X17" s="8"/>
      <c r="Y17" s="346"/>
      <c r="Z17" s="346"/>
      <c r="AA17" s="361"/>
      <c r="AB17" s="361"/>
      <c r="AC17" s="346"/>
    </row>
    <row r="18" spans="1:29" ht="25.35" customHeight="1">
      <c r="A18" s="349">
        <v>6</v>
      </c>
      <c r="B18" s="349">
        <v>5</v>
      </c>
      <c r="C18" s="354" t="s">
        <v>549</v>
      </c>
      <c r="D18" s="353">
        <v>9755.76</v>
      </c>
      <c r="E18" s="352">
        <v>17559.009999999998</v>
      </c>
      <c r="F18" s="356">
        <f t="shared" si="0"/>
        <v>-0.44440147821545739</v>
      </c>
      <c r="G18" s="353">
        <v>2462</v>
      </c>
      <c r="H18" s="352">
        <v>102</v>
      </c>
      <c r="I18" s="352">
        <f>G18/H18</f>
        <v>24.137254901960784</v>
      </c>
      <c r="J18" s="352">
        <v>17</v>
      </c>
      <c r="K18" s="352">
        <v>5</v>
      </c>
      <c r="L18" s="353">
        <v>127471.32</v>
      </c>
      <c r="M18" s="353">
        <v>30116</v>
      </c>
      <c r="N18" s="351">
        <v>44659</v>
      </c>
      <c r="O18" s="350" t="s">
        <v>27</v>
      </c>
      <c r="P18" s="347"/>
      <c r="Q18" s="359"/>
      <c r="R18" s="359"/>
      <c r="S18" s="335"/>
      <c r="T18" s="359"/>
      <c r="U18" s="346"/>
      <c r="V18" s="360"/>
      <c r="W18" s="360"/>
      <c r="X18" s="8"/>
      <c r="Y18" s="346"/>
      <c r="Z18" s="346"/>
      <c r="AA18" s="361"/>
      <c r="AB18" s="361"/>
      <c r="AC18" s="346"/>
    </row>
    <row r="19" spans="1:29" ht="25.35" customHeight="1">
      <c r="A19" s="349">
        <v>7</v>
      </c>
      <c r="B19" s="362">
        <v>7</v>
      </c>
      <c r="C19" s="354" t="s">
        <v>550</v>
      </c>
      <c r="D19" s="353">
        <v>8466.69</v>
      </c>
      <c r="E19" s="352">
        <v>11908.53</v>
      </c>
      <c r="F19" s="356">
        <f t="shared" si="0"/>
        <v>-0.28902307841522001</v>
      </c>
      <c r="G19" s="353">
        <v>1258</v>
      </c>
      <c r="H19" s="352">
        <v>68</v>
      </c>
      <c r="I19" s="352">
        <f>G19/H19</f>
        <v>18.5</v>
      </c>
      <c r="J19" s="352">
        <v>7</v>
      </c>
      <c r="K19" s="352">
        <v>5</v>
      </c>
      <c r="L19" s="353">
        <v>155353</v>
      </c>
      <c r="M19" s="353">
        <v>22384</v>
      </c>
      <c r="N19" s="351">
        <v>44659</v>
      </c>
      <c r="O19" s="350" t="s">
        <v>113</v>
      </c>
      <c r="P19" s="347"/>
      <c r="Q19" s="359"/>
      <c r="R19" s="359"/>
      <c r="S19" s="359"/>
      <c r="T19" s="359"/>
      <c r="U19" s="360"/>
      <c r="V19" s="360"/>
      <c r="W19" s="346"/>
      <c r="X19" s="360"/>
      <c r="Y19" s="361"/>
      <c r="Z19" s="361"/>
      <c r="AA19" s="346"/>
    </row>
    <row r="20" spans="1:29" ht="25.35" customHeight="1">
      <c r="A20" s="349">
        <v>8</v>
      </c>
      <c r="B20" s="349">
        <v>11</v>
      </c>
      <c r="C20" s="354" t="s">
        <v>522</v>
      </c>
      <c r="D20" s="353">
        <v>7315.47</v>
      </c>
      <c r="E20" s="352">
        <v>6774.06</v>
      </c>
      <c r="F20" s="356">
        <f t="shared" si="0"/>
        <v>7.9924004216083089E-2</v>
      </c>
      <c r="G20" s="353">
        <v>1396</v>
      </c>
      <c r="H20" s="352">
        <v>77</v>
      </c>
      <c r="I20" s="352">
        <f>G20/H20</f>
        <v>18.129870129870131</v>
      </c>
      <c r="J20" s="352">
        <v>8</v>
      </c>
      <c r="K20" s="352">
        <v>9</v>
      </c>
      <c r="L20" s="353">
        <v>248065</v>
      </c>
      <c r="M20" s="353">
        <v>49767</v>
      </c>
      <c r="N20" s="351">
        <v>44631</v>
      </c>
      <c r="O20" s="350" t="s">
        <v>32</v>
      </c>
      <c r="P20" s="347"/>
      <c r="Q20" s="359"/>
      <c r="R20" s="359"/>
      <c r="S20" s="335"/>
      <c r="T20" s="359"/>
      <c r="U20" s="346"/>
      <c r="V20" s="360"/>
      <c r="W20" s="360"/>
      <c r="X20" s="361"/>
      <c r="Y20" s="346"/>
      <c r="Z20" s="8"/>
      <c r="AA20" s="346"/>
      <c r="AB20" s="361"/>
      <c r="AC20" s="346"/>
    </row>
    <row r="21" spans="1:29" ht="25.35" customHeight="1">
      <c r="A21" s="349">
        <v>9</v>
      </c>
      <c r="B21" s="349" t="s">
        <v>67</v>
      </c>
      <c r="C21" s="354" t="s">
        <v>595</v>
      </c>
      <c r="D21" s="353">
        <v>6146</v>
      </c>
      <c r="E21" s="352" t="s">
        <v>30</v>
      </c>
      <c r="F21" s="352" t="s">
        <v>30</v>
      </c>
      <c r="G21" s="353">
        <v>1044</v>
      </c>
      <c r="H21" s="352" t="s">
        <v>30</v>
      </c>
      <c r="I21" s="352" t="s">
        <v>30</v>
      </c>
      <c r="J21" s="352">
        <v>18</v>
      </c>
      <c r="K21" s="352">
        <v>1</v>
      </c>
      <c r="L21" s="353">
        <v>6146</v>
      </c>
      <c r="M21" s="353">
        <v>1044</v>
      </c>
      <c r="N21" s="351">
        <v>44687</v>
      </c>
      <c r="O21" s="350" t="s">
        <v>31</v>
      </c>
      <c r="P21" s="347"/>
      <c r="Q21" s="359"/>
      <c r="R21" s="359"/>
      <c r="S21" s="335"/>
      <c r="T21" s="359"/>
      <c r="U21" s="346"/>
      <c r="V21" s="346"/>
      <c r="W21" s="346"/>
      <c r="X21" s="361"/>
      <c r="Y21" s="346"/>
      <c r="Z21" s="8"/>
      <c r="AA21" s="346"/>
      <c r="AB21" s="361"/>
      <c r="AC21" s="346"/>
    </row>
    <row r="22" spans="1:29" ht="25.35" customHeight="1">
      <c r="A22" s="349">
        <v>10</v>
      </c>
      <c r="B22" s="349">
        <v>12</v>
      </c>
      <c r="C22" s="354" t="s">
        <v>530</v>
      </c>
      <c r="D22" s="353">
        <v>5838.02</v>
      </c>
      <c r="E22" s="352">
        <v>5845.43</v>
      </c>
      <c r="F22" s="356">
        <f>(D22-E22)/E22</f>
        <v>-1.2676569559467573E-3</v>
      </c>
      <c r="G22" s="353">
        <v>1172</v>
      </c>
      <c r="H22" s="352">
        <v>57</v>
      </c>
      <c r="I22" s="352">
        <f>G22/H22</f>
        <v>20.561403508771932</v>
      </c>
      <c r="J22" s="352">
        <v>7</v>
      </c>
      <c r="K22" s="352">
        <v>8</v>
      </c>
      <c r="L22" s="353">
        <v>155788</v>
      </c>
      <c r="M22" s="353">
        <v>31103</v>
      </c>
      <c r="N22" s="351">
        <v>44638</v>
      </c>
      <c r="O22" s="350" t="s">
        <v>52</v>
      </c>
      <c r="P22" s="347"/>
      <c r="Q22" s="359"/>
      <c r="R22" s="359"/>
      <c r="S22" s="335"/>
      <c r="T22" s="359"/>
      <c r="U22" s="346"/>
      <c r="V22" s="360"/>
      <c r="W22" s="360"/>
      <c r="X22" s="346"/>
      <c r="Y22" s="8"/>
      <c r="Z22" s="361"/>
      <c r="AA22" s="346"/>
      <c r="AB22" s="361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275741.33</v>
      </c>
      <c r="E23" s="348">
        <v>171587.19000000003</v>
      </c>
      <c r="F23" s="108">
        <f>(D23-E23)/E23</f>
        <v>0.60700417088245318</v>
      </c>
      <c r="G23" s="348">
        <f>SUM(G13:G22)</f>
        <v>41764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8</v>
      </c>
      <c r="C25" s="354" t="s">
        <v>586</v>
      </c>
      <c r="D25" s="353">
        <v>4525.38</v>
      </c>
      <c r="E25" s="352">
        <v>9359.34</v>
      </c>
      <c r="F25" s="356">
        <f>(D25-E25)/E25</f>
        <v>-0.51648513677246477</v>
      </c>
      <c r="G25" s="353">
        <v>758</v>
      </c>
      <c r="H25" s="352">
        <v>47</v>
      </c>
      <c r="I25" s="352">
        <f>G25/H25</f>
        <v>16.127659574468087</v>
      </c>
      <c r="J25" s="352">
        <v>11</v>
      </c>
      <c r="K25" s="352">
        <v>2</v>
      </c>
      <c r="L25" s="353">
        <v>13896.72</v>
      </c>
      <c r="M25" s="353">
        <v>2318</v>
      </c>
      <c r="N25" s="351">
        <v>44680</v>
      </c>
      <c r="O25" s="350" t="s">
        <v>43</v>
      </c>
      <c r="P25" s="347"/>
      <c r="Q25" s="359"/>
      <c r="R25" s="359"/>
      <c r="S25" s="335"/>
      <c r="T25" s="359"/>
      <c r="U25" s="346"/>
      <c r="V25" s="360"/>
      <c r="W25" s="360"/>
      <c r="X25" s="346"/>
      <c r="Y25" s="8"/>
      <c r="Z25" s="361"/>
      <c r="AA25" s="346"/>
      <c r="AB25" s="361"/>
      <c r="AC25" s="346"/>
    </row>
    <row r="26" spans="1:29" ht="25.35" customHeight="1">
      <c r="A26" s="349">
        <v>12</v>
      </c>
      <c r="B26" s="349" t="s">
        <v>67</v>
      </c>
      <c r="C26" s="354" t="s">
        <v>594</v>
      </c>
      <c r="D26" s="353">
        <v>4267.2700000000004</v>
      </c>
      <c r="E26" s="352" t="s">
        <v>30</v>
      </c>
      <c r="F26" s="352" t="s">
        <v>30</v>
      </c>
      <c r="G26" s="353">
        <v>657</v>
      </c>
      <c r="H26" s="352">
        <v>117</v>
      </c>
      <c r="I26" s="352">
        <f>G26/H26</f>
        <v>5.615384615384615</v>
      </c>
      <c r="J26" s="352">
        <v>16</v>
      </c>
      <c r="K26" s="352">
        <v>1</v>
      </c>
      <c r="L26" s="353">
        <v>4267</v>
      </c>
      <c r="M26" s="353">
        <v>657</v>
      </c>
      <c r="N26" s="351">
        <v>44687</v>
      </c>
      <c r="O26" s="350" t="s">
        <v>33</v>
      </c>
      <c r="P26" s="347"/>
      <c r="Q26" s="359"/>
      <c r="R26" s="359"/>
      <c r="S26" s="335"/>
      <c r="T26" s="359"/>
      <c r="U26" s="346"/>
      <c r="V26" s="360"/>
      <c r="W26" s="360"/>
      <c r="X26" s="346"/>
      <c r="Y26" s="8"/>
      <c r="Z26" s="361"/>
      <c r="AA26" s="346"/>
      <c r="AB26" s="361"/>
      <c r="AC26" s="346"/>
    </row>
    <row r="27" spans="1:29" ht="25.35" customHeight="1">
      <c r="A27" s="349">
        <v>13</v>
      </c>
      <c r="B27" s="362">
        <v>10</v>
      </c>
      <c r="C27" s="354" t="s">
        <v>565</v>
      </c>
      <c r="D27" s="353">
        <v>3464.86</v>
      </c>
      <c r="E27" s="352">
        <v>8102.29</v>
      </c>
      <c r="F27" s="356">
        <f t="shared" ref="F27:F32" si="1">(D27-E27)/E27</f>
        <v>-0.57236040674920308</v>
      </c>
      <c r="G27" s="353">
        <v>519</v>
      </c>
      <c r="H27" s="352">
        <v>30</v>
      </c>
      <c r="I27" s="352">
        <f>G27/H27</f>
        <v>17.3</v>
      </c>
      <c r="J27" s="352">
        <v>6</v>
      </c>
      <c r="K27" s="352">
        <v>4</v>
      </c>
      <c r="L27" s="353">
        <v>63237</v>
      </c>
      <c r="M27" s="353">
        <v>9695</v>
      </c>
      <c r="N27" s="351">
        <v>44666</v>
      </c>
      <c r="O27" s="350" t="s">
        <v>52</v>
      </c>
      <c r="P27" s="347"/>
      <c r="Q27" s="359"/>
      <c r="R27" s="359"/>
      <c r="S27" s="359"/>
      <c r="U27" s="346"/>
      <c r="V27" s="346"/>
      <c r="W27" s="346"/>
      <c r="X27" s="346"/>
      <c r="Y27" s="8"/>
      <c r="Z27" s="347"/>
      <c r="AA27" s="346"/>
      <c r="AC27" s="346"/>
    </row>
    <row r="28" spans="1:29" ht="25.35" customHeight="1">
      <c r="A28" s="349">
        <v>14</v>
      </c>
      <c r="B28" s="362">
        <v>9</v>
      </c>
      <c r="C28" s="354" t="s">
        <v>579</v>
      </c>
      <c r="D28" s="353">
        <v>3456.11</v>
      </c>
      <c r="E28" s="352">
        <v>9016.26</v>
      </c>
      <c r="F28" s="356">
        <f t="shared" si="1"/>
        <v>-0.61668030868675028</v>
      </c>
      <c r="G28" s="353">
        <v>571</v>
      </c>
      <c r="H28" s="352">
        <v>62</v>
      </c>
      <c r="I28" s="352">
        <f>G28/H28</f>
        <v>9.2096774193548381</v>
      </c>
      <c r="J28" s="352">
        <v>10</v>
      </c>
      <c r="K28" s="352">
        <v>2</v>
      </c>
      <c r="L28" s="353">
        <v>16332</v>
      </c>
      <c r="M28" s="353">
        <v>2509</v>
      </c>
      <c r="N28" s="351">
        <v>44680</v>
      </c>
      <c r="O28" s="350" t="s">
        <v>52</v>
      </c>
      <c r="P28" s="78"/>
      <c r="Q28" s="359"/>
      <c r="R28" s="359"/>
      <c r="S28" s="359"/>
      <c r="T28" s="359"/>
      <c r="U28" s="360"/>
      <c r="V28" s="360"/>
      <c r="W28" s="360"/>
      <c r="X28" s="346"/>
      <c r="Y28" s="361"/>
      <c r="Z28" s="361"/>
      <c r="AA28" s="8"/>
      <c r="AB28" s="346"/>
    </row>
    <row r="29" spans="1:29" ht="25.35" customHeight="1">
      <c r="A29" s="349">
        <v>15</v>
      </c>
      <c r="B29" s="362">
        <v>16</v>
      </c>
      <c r="C29" s="354" t="s">
        <v>575</v>
      </c>
      <c r="D29" s="353">
        <v>3034.5</v>
      </c>
      <c r="E29" s="352">
        <v>3868.91</v>
      </c>
      <c r="F29" s="356">
        <f t="shared" si="1"/>
        <v>-0.21567056354373709</v>
      </c>
      <c r="G29" s="353">
        <v>662</v>
      </c>
      <c r="H29" s="352">
        <v>56</v>
      </c>
      <c r="I29" s="352">
        <f>G29/H29</f>
        <v>11.821428571428571</v>
      </c>
      <c r="J29" s="352">
        <v>7</v>
      </c>
      <c r="K29" s="352">
        <v>3</v>
      </c>
      <c r="L29" s="353">
        <v>31786.65</v>
      </c>
      <c r="M29" s="353">
        <v>6764</v>
      </c>
      <c r="N29" s="351">
        <v>44673</v>
      </c>
      <c r="O29" s="350" t="s">
        <v>265</v>
      </c>
      <c r="P29" s="78"/>
      <c r="Q29" s="359"/>
      <c r="R29" s="359"/>
      <c r="S29" s="359"/>
      <c r="T29" s="359"/>
      <c r="U29" s="360"/>
      <c r="V29" s="360"/>
      <c r="W29" s="360"/>
      <c r="X29" s="346"/>
      <c r="Y29" s="361"/>
      <c r="Z29" s="361"/>
      <c r="AA29" s="8"/>
      <c r="AB29" s="346"/>
    </row>
    <row r="30" spans="1:29" ht="25.35" customHeight="1">
      <c r="A30" s="349">
        <v>16</v>
      </c>
      <c r="B30" s="349">
        <v>14</v>
      </c>
      <c r="C30" s="354" t="s">
        <v>573</v>
      </c>
      <c r="D30" s="353">
        <v>1864</v>
      </c>
      <c r="E30" s="352">
        <v>4630</v>
      </c>
      <c r="F30" s="356">
        <f t="shared" si="1"/>
        <v>-0.59740820734341249</v>
      </c>
      <c r="G30" s="353">
        <v>265</v>
      </c>
      <c r="H30" s="352" t="s">
        <v>30</v>
      </c>
      <c r="I30" s="352" t="s">
        <v>30</v>
      </c>
      <c r="J30" s="352">
        <v>3</v>
      </c>
      <c r="K30" s="352">
        <v>4</v>
      </c>
      <c r="L30" s="353">
        <v>47053</v>
      </c>
      <c r="M30" s="353">
        <v>7018</v>
      </c>
      <c r="N30" s="351">
        <v>44666</v>
      </c>
      <c r="O30" s="350" t="s">
        <v>31</v>
      </c>
      <c r="P30" s="347"/>
      <c r="Q30" s="359"/>
      <c r="R30" s="359"/>
      <c r="S30" s="335"/>
      <c r="T30" s="359"/>
      <c r="U30" s="346"/>
      <c r="V30" s="360"/>
      <c r="W30" s="360"/>
      <c r="X30" s="361"/>
      <c r="Y30" s="346"/>
      <c r="Z30" s="8"/>
      <c r="AA30" s="346"/>
      <c r="AB30" s="361"/>
      <c r="AC30" s="346"/>
    </row>
    <row r="31" spans="1:29" ht="25.35" customHeight="1">
      <c r="A31" s="349">
        <v>17</v>
      </c>
      <c r="B31" s="349">
        <v>13</v>
      </c>
      <c r="C31" s="354" t="s">
        <v>574</v>
      </c>
      <c r="D31" s="353">
        <v>1460.64</v>
      </c>
      <c r="E31" s="352">
        <v>5158.6400000000003</v>
      </c>
      <c r="F31" s="356">
        <f t="shared" si="1"/>
        <v>-0.71685560535334891</v>
      </c>
      <c r="G31" s="353">
        <v>228</v>
      </c>
      <c r="H31" s="352">
        <v>24</v>
      </c>
      <c r="I31" s="352">
        <f>G31/H31</f>
        <v>9.5</v>
      </c>
      <c r="J31" s="352">
        <v>6</v>
      </c>
      <c r="K31" s="352">
        <v>3</v>
      </c>
      <c r="L31" s="353">
        <v>29969.77</v>
      </c>
      <c r="M31" s="353">
        <v>4578</v>
      </c>
      <c r="N31" s="351">
        <v>44673</v>
      </c>
      <c r="O31" s="350" t="s">
        <v>27</v>
      </c>
      <c r="P31" s="347"/>
      <c r="Q31" s="359"/>
      <c r="R31" s="359"/>
      <c r="S31" s="335"/>
      <c r="T31" s="359"/>
      <c r="U31" s="346"/>
      <c r="V31" s="360"/>
      <c r="W31" s="360"/>
      <c r="X31" s="361"/>
      <c r="Y31" s="346"/>
      <c r="Z31" s="8"/>
      <c r="AA31" s="346"/>
      <c r="AB31" s="361"/>
      <c r="AC31" s="346"/>
    </row>
    <row r="32" spans="1:29" ht="25.35" customHeight="1">
      <c r="A32" s="349">
        <v>18</v>
      </c>
      <c r="B32" s="349">
        <v>17</v>
      </c>
      <c r="C32" s="354" t="s">
        <v>578</v>
      </c>
      <c r="D32" s="353">
        <v>1017</v>
      </c>
      <c r="E32" s="352">
        <v>1559</v>
      </c>
      <c r="F32" s="356">
        <f t="shared" si="1"/>
        <v>-0.34765875561257215</v>
      </c>
      <c r="G32" s="353">
        <v>196</v>
      </c>
      <c r="H32" s="352">
        <v>10</v>
      </c>
      <c r="I32" s="352">
        <f>G32/H32</f>
        <v>19.600000000000001</v>
      </c>
      <c r="J32" s="352">
        <v>4</v>
      </c>
      <c r="K32" s="352">
        <v>3</v>
      </c>
      <c r="L32" s="353">
        <v>10291</v>
      </c>
      <c r="M32" s="353">
        <v>1995</v>
      </c>
      <c r="N32" s="351">
        <v>44673</v>
      </c>
      <c r="O32" s="350" t="s">
        <v>99</v>
      </c>
      <c r="P32" s="347"/>
      <c r="Q32" s="359"/>
      <c r="R32" s="359"/>
      <c r="S32" s="335"/>
      <c r="T32" s="359"/>
      <c r="V32" s="360"/>
      <c r="W32" s="360"/>
      <c r="X32" s="361"/>
      <c r="Y32" s="346"/>
      <c r="Z32" s="8"/>
      <c r="AA32" s="346"/>
      <c r="AB32" s="361"/>
      <c r="AC32" s="346"/>
    </row>
    <row r="33" spans="1:29" ht="25.35" customHeight="1">
      <c r="A33" s="349">
        <v>19</v>
      </c>
      <c r="B33" s="349" t="s">
        <v>40</v>
      </c>
      <c r="C33" s="354" t="s">
        <v>596</v>
      </c>
      <c r="D33" s="353">
        <v>263.49</v>
      </c>
      <c r="E33" s="352" t="s">
        <v>30</v>
      </c>
      <c r="F33" s="352" t="s">
        <v>30</v>
      </c>
      <c r="G33" s="353">
        <v>46</v>
      </c>
      <c r="H33" s="352">
        <v>9</v>
      </c>
      <c r="I33" s="352">
        <f>G33/H33</f>
        <v>5.1111111111111107</v>
      </c>
      <c r="J33" s="352">
        <v>6</v>
      </c>
      <c r="K33" s="352">
        <v>0</v>
      </c>
      <c r="L33" s="353">
        <v>263.49</v>
      </c>
      <c r="M33" s="353">
        <v>46</v>
      </c>
      <c r="N33" s="351" t="s">
        <v>190</v>
      </c>
      <c r="O33" s="350" t="s">
        <v>27</v>
      </c>
      <c r="P33" s="347"/>
      <c r="Q33" s="359"/>
      <c r="R33" s="385"/>
      <c r="S33" s="335"/>
      <c r="T33" s="347"/>
      <c r="U33" s="347"/>
      <c r="V33" s="347"/>
      <c r="W33" s="360"/>
      <c r="X33" s="346"/>
      <c r="Y33" s="361"/>
      <c r="Z33" s="8"/>
      <c r="AA33" s="361"/>
      <c r="AB33" s="346"/>
      <c r="AC33" s="346"/>
    </row>
    <row r="34" spans="1:29" ht="25.35" customHeight="1">
      <c r="A34" s="349">
        <v>20</v>
      </c>
      <c r="B34" s="355" t="s">
        <v>30</v>
      </c>
      <c r="C34" s="354" t="s">
        <v>491</v>
      </c>
      <c r="D34" s="353">
        <v>134</v>
      </c>
      <c r="E34" s="352" t="s">
        <v>30</v>
      </c>
      <c r="F34" s="352" t="s">
        <v>30</v>
      </c>
      <c r="G34" s="353">
        <v>25</v>
      </c>
      <c r="H34" s="352" t="s">
        <v>30</v>
      </c>
      <c r="I34" s="352" t="s">
        <v>30</v>
      </c>
      <c r="J34" s="352">
        <v>1</v>
      </c>
      <c r="K34" s="352">
        <v>11</v>
      </c>
      <c r="L34" s="353">
        <v>17127</v>
      </c>
      <c r="M34" s="353">
        <v>2779</v>
      </c>
      <c r="N34" s="351">
        <v>44603</v>
      </c>
      <c r="O34" s="350" t="s">
        <v>31</v>
      </c>
      <c r="P34" s="347"/>
      <c r="Q34" s="359"/>
      <c r="R34" s="359"/>
      <c r="S34" s="335"/>
      <c r="T34" s="359"/>
      <c r="V34" s="360"/>
      <c r="W34" s="360"/>
      <c r="X34" s="361"/>
      <c r="Y34" s="346"/>
      <c r="Z34" s="8"/>
      <c r="AA34" s="346"/>
      <c r="AB34" s="361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299228.58</v>
      </c>
      <c r="E35" s="348">
        <v>206713.72000000006</v>
      </c>
      <c r="F35" s="108">
        <f>(D35-E35)/E35</f>
        <v>0.44755065120979842</v>
      </c>
      <c r="G35" s="348">
        <f>SUM(G23:G34)</f>
        <v>45691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15</v>
      </c>
      <c r="C37" s="354" t="s">
        <v>587</v>
      </c>
      <c r="D37" s="353">
        <v>132</v>
      </c>
      <c r="E37" s="352">
        <v>4147.42</v>
      </c>
      <c r="F37" s="356">
        <f>(D37-E37)/E37</f>
        <v>-0.96817298465069845</v>
      </c>
      <c r="G37" s="353">
        <v>25</v>
      </c>
      <c r="H37" s="352">
        <v>8</v>
      </c>
      <c r="I37" s="352">
        <f>G37/H37</f>
        <v>3.125</v>
      </c>
      <c r="J37" s="352">
        <v>5</v>
      </c>
      <c r="K37" s="352">
        <v>2</v>
      </c>
      <c r="L37" s="353">
        <v>4279</v>
      </c>
      <c r="M37" s="353">
        <v>691</v>
      </c>
      <c r="N37" s="351">
        <v>44680</v>
      </c>
      <c r="O37" s="350" t="s">
        <v>33</v>
      </c>
      <c r="P37" s="347"/>
      <c r="Q37" s="359"/>
      <c r="R37" s="359"/>
      <c r="S37" s="359"/>
      <c r="T37" s="359"/>
      <c r="U37" s="360"/>
      <c r="V37" s="360"/>
      <c r="W37" s="361"/>
      <c r="X37" s="346"/>
      <c r="Y37" s="361"/>
      <c r="Z37" s="360"/>
      <c r="AA37" s="8"/>
      <c r="AB37" s="346"/>
    </row>
    <row r="38" spans="1:29" ht="25.35" customHeight="1">
      <c r="A38" s="349">
        <v>22</v>
      </c>
      <c r="B38" s="362">
        <v>21</v>
      </c>
      <c r="C38" s="354" t="s">
        <v>562</v>
      </c>
      <c r="D38" s="353">
        <v>106</v>
      </c>
      <c r="E38" s="352">
        <v>498</v>
      </c>
      <c r="F38" s="356">
        <f>(D38-E38)/E38</f>
        <v>-0.78714859437751006</v>
      </c>
      <c r="G38" s="353">
        <v>20</v>
      </c>
      <c r="H38" s="352">
        <v>1</v>
      </c>
      <c r="I38" s="352">
        <f>G38/H38</f>
        <v>20</v>
      </c>
      <c r="J38" s="352">
        <v>1</v>
      </c>
      <c r="K38" s="352">
        <v>5</v>
      </c>
      <c r="L38" s="353">
        <v>37474.660000000003</v>
      </c>
      <c r="M38" s="353">
        <v>6641</v>
      </c>
      <c r="N38" s="351">
        <v>44659</v>
      </c>
      <c r="O38" s="350" t="s">
        <v>563</v>
      </c>
      <c r="P38" s="347"/>
      <c r="Q38" s="359"/>
      <c r="R38" s="359"/>
      <c r="S38" s="335"/>
      <c r="T38" s="359"/>
      <c r="V38" s="360"/>
      <c r="W38" s="360"/>
      <c r="X38" s="361"/>
      <c r="Y38" s="33"/>
      <c r="Z38" s="8"/>
      <c r="AA38" s="346"/>
      <c r="AB38" s="361"/>
      <c r="AC38" s="346"/>
    </row>
    <row r="39" spans="1:29" ht="25.35" customHeight="1">
      <c r="A39" s="349">
        <v>23</v>
      </c>
      <c r="B39" s="352" t="s">
        <v>30</v>
      </c>
      <c r="C39" s="354" t="s">
        <v>510</v>
      </c>
      <c r="D39" s="353">
        <v>52</v>
      </c>
      <c r="E39" s="352" t="s">
        <v>30</v>
      </c>
      <c r="F39" s="352" t="s">
        <v>30</v>
      </c>
      <c r="G39" s="353">
        <v>10</v>
      </c>
      <c r="H39" s="352">
        <v>1</v>
      </c>
      <c r="I39" s="352">
        <f>G39/H39</f>
        <v>10</v>
      </c>
      <c r="J39" s="352">
        <v>1</v>
      </c>
      <c r="K39" s="352" t="s">
        <v>30</v>
      </c>
      <c r="L39" s="353">
        <v>9509</v>
      </c>
      <c r="M39" s="353">
        <v>1719</v>
      </c>
      <c r="N39" s="351">
        <v>44617</v>
      </c>
      <c r="O39" s="350" t="s">
        <v>52</v>
      </c>
      <c r="P39" s="347"/>
      <c r="Q39" s="359"/>
      <c r="R39" s="385"/>
      <c r="S39" s="385"/>
      <c r="T39" s="385"/>
      <c r="U39" s="33"/>
      <c r="V39" s="33"/>
      <c r="W39" s="33"/>
      <c r="X39" s="8"/>
      <c r="Y39" s="360"/>
      <c r="Z39" s="361"/>
      <c r="AA39" s="361"/>
      <c r="AB39" s="346"/>
      <c r="AC39" s="346"/>
    </row>
    <row r="40" spans="1:29" ht="25.35" customHeight="1">
      <c r="A40" s="349">
        <v>24</v>
      </c>
      <c r="B40" s="352" t="s">
        <v>30</v>
      </c>
      <c r="C40" s="354" t="s">
        <v>544</v>
      </c>
      <c r="D40" s="353">
        <v>20.5</v>
      </c>
      <c r="E40" s="352" t="s">
        <v>30</v>
      </c>
      <c r="F40" s="352" t="s">
        <v>30</v>
      </c>
      <c r="G40" s="353">
        <v>9</v>
      </c>
      <c r="H40" s="352">
        <v>1</v>
      </c>
      <c r="I40" s="352">
        <f>G40/H40</f>
        <v>9</v>
      </c>
      <c r="J40" s="352">
        <v>1</v>
      </c>
      <c r="K40" s="352">
        <v>7</v>
      </c>
      <c r="L40" s="353">
        <v>16735.52</v>
      </c>
      <c r="M40" s="353">
        <v>3450</v>
      </c>
      <c r="N40" s="351">
        <v>44645</v>
      </c>
      <c r="O40" s="350" t="s">
        <v>27</v>
      </c>
      <c r="P40" s="347"/>
      <c r="Q40" s="361"/>
      <c r="R40" s="385"/>
      <c r="S40" s="359"/>
      <c r="T40" s="359"/>
      <c r="U40" s="359"/>
      <c r="V40" s="360"/>
      <c r="W40" s="360"/>
      <c r="X40" s="346"/>
      <c r="Y40" s="361"/>
      <c r="Z40" s="8"/>
      <c r="AA40" s="361"/>
      <c r="AB40" s="346"/>
      <c r="AC40" s="346"/>
    </row>
    <row r="41" spans="1:29" ht="25.35" customHeight="1">
      <c r="A41" s="248"/>
      <c r="B41" s="248"/>
      <c r="C41" s="266" t="s">
        <v>336</v>
      </c>
      <c r="D41" s="348">
        <f>SUM(D35:D40)</f>
        <v>299539.08</v>
      </c>
      <c r="E41" s="348">
        <v>209206.12000000005</v>
      </c>
      <c r="F41" s="108">
        <f t="shared" ref="F41" si="2">(D41-E41)/E41</f>
        <v>0.43178928035183645</v>
      </c>
      <c r="G41" s="348">
        <f>SUM(G35:G40)</f>
        <v>45755</v>
      </c>
      <c r="H41" s="348"/>
      <c r="I41" s="251"/>
      <c r="J41" s="250"/>
      <c r="K41" s="252"/>
      <c r="L41" s="253"/>
      <c r="M41" s="257"/>
      <c r="N41" s="254"/>
      <c r="O41" s="281"/>
      <c r="R41" s="347"/>
    </row>
    <row r="42" spans="1:29" ht="23.1" customHeight="1">
      <c r="W42" s="33"/>
    </row>
    <row r="43" spans="1:29" ht="17.25" customHeight="1"/>
    <row r="54" spans="16:18">
      <c r="R54" s="347"/>
    </row>
    <row r="59" spans="16:18">
      <c r="P59" s="347"/>
    </row>
    <row r="63" spans="16:18" ht="12" customHeight="1"/>
    <row r="73" spans="21:23">
      <c r="U73" s="347"/>
      <c r="V73" s="347"/>
      <c r="W73" s="347"/>
    </row>
  </sheetData>
  <sortState xmlns:xlrd2="http://schemas.microsoft.com/office/spreadsheetml/2017/richdata2" ref="B13:O40">
    <sortCondition descending="1" ref="D13:D4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414"/>
      <c r="B5" s="414"/>
      <c r="C5" s="417" t="s">
        <v>0</v>
      </c>
      <c r="D5" s="3"/>
      <c r="E5" s="3"/>
      <c r="F5" s="417" t="s">
        <v>3</v>
      </c>
      <c r="G5" s="3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</row>
    <row r="6" spans="1:26">
      <c r="A6" s="415"/>
      <c r="B6" s="415"/>
      <c r="C6" s="418"/>
      <c r="D6" s="4" t="s">
        <v>53</v>
      </c>
      <c r="E6" s="4" t="s">
        <v>37</v>
      </c>
      <c r="F6" s="418"/>
      <c r="G6" s="4" t="s">
        <v>53</v>
      </c>
      <c r="H6" s="418"/>
      <c r="I6" s="418"/>
      <c r="J6" s="418"/>
      <c r="K6" s="418"/>
      <c r="L6" s="418"/>
      <c r="M6" s="418"/>
      <c r="N6" s="418"/>
      <c r="O6" s="418"/>
    </row>
    <row r="7" spans="1:26">
      <c r="A7" s="415"/>
      <c r="B7" s="415"/>
      <c r="C7" s="418"/>
      <c r="D7" s="4" t="s">
        <v>1</v>
      </c>
      <c r="E7" s="4" t="s">
        <v>1</v>
      </c>
      <c r="F7" s="418"/>
      <c r="G7" s="4" t="s">
        <v>4</v>
      </c>
      <c r="H7" s="418"/>
      <c r="I7" s="418"/>
      <c r="J7" s="418"/>
      <c r="K7" s="418"/>
      <c r="L7" s="418"/>
      <c r="M7" s="418"/>
      <c r="N7" s="418"/>
      <c r="O7" s="418"/>
    </row>
    <row r="8" spans="1:26" ht="18" customHeight="1" thickBot="1">
      <c r="A8" s="416"/>
      <c r="B8" s="416"/>
      <c r="C8" s="419"/>
      <c r="D8" s="5" t="s">
        <v>2</v>
      </c>
      <c r="E8" s="5" t="s">
        <v>2</v>
      </c>
      <c r="F8" s="419"/>
      <c r="G8" s="6"/>
      <c r="H8" s="419"/>
      <c r="I8" s="419"/>
      <c r="J8" s="419"/>
      <c r="K8" s="419"/>
      <c r="L8" s="419"/>
      <c r="M8" s="419"/>
      <c r="N8" s="419"/>
      <c r="O8" s="419"/>
      <c r="R8" s="8"/>
    </row>
    <row r="9" spans="1:26" ht="15" customHeight="1">
      <c r="A9" s="414"/>
      <c r="B9" s="414"/>
      <c r="C9" s="417" t="s">
        <v>13</v>
      </c>
      <c r="D9" s="29"/>
      <c r="E9" s="29"/>
      <c r="F9" s="417" t="s">
        <v>15</v>
      </c>
      <c r="G9" s="29"/>
      <c r="H9" s="9" t="s">
        <v>18</v>
      </c>
      <c r="I9" s="41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17" t="s">
        <v>26</v>
      </c>
      <c r="R9" s="8"/>
    </row>
    <row r="10" spans="1:26" ht="21.6">
      <c r="A10" s="415"/>
      <c r="B10" s="415"/>
      <c r="C10" s="418"/>
      <c r="D10" s="44" t="s">
        <v>54</v>
      </c>
      <c r="E10" s="47" t="s">
        <v>38</v>
      </c>
      <c r="F10" s="418"/>
      <c r="G10" s="48" t="s">
        <v>54</v>
      </c>
      <c r="H10" s="4" t="s">
        <v>17</v>
      </c>
      <c r="I10" s="41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18"/>
      <c r="R10" s="8"/>
    </row>
    <row r="11" spans="1:26">
      <c r="A11" s="415"/>
      <c r="B11" s="415"/>
      <c r="C11" s="418"/>
      <c r="D11" s="30" t="s">
        <v>14</v>
      </c>
      <c r="E11" s="4" t="s">
        <v>14</v>
      </c>
      <c r="F11" s="418"/>
      <c r="G11" s="30" t="s">
        <v>16</v>
      </c>
      <c r="H11" s="6"/>
      <c r="I11" s="418"/>
      <c r="J11" s="6"/>
      <c r="K11" s="6"/>
      <c r="L11" s="12" t="s">
        <v>2</v>
      </c>
      <c r="M11" s="4" t="s">
        <v>17</v>
      </c>
      <c r="N11" s="6"/>
      <c r="O11" s="418"/>
      <c r="R11" s="11"/>
      <c r="T11" s="11"/>
      <c r="U11" s="7"/>
    </row>
    <row r="12" spans="1:26" ht="15.6" customHeight="1" thickBot="1">
      <c r="A12" s="415"/>
      <c r="B12" s="416"/>
      <c r="C12" s="419"/>
      <c r="D12" s="31"/>
      <c r="E12" s="5" t="s">
        <v>2</v>
      </c>
      <c r="F12" s="419"/>
      <c r="G12" s="31" t="s">
        <v>17</v>
      </c>
      <c r="H12" s="32"/>
      <c r="I12" s="419"/>
      <c r="J12" s="32"/>
      <c r="K12" s="32"/>
      <c r="L12" s="32"/>
      <c r="M12" s="32"/>
      <c r="N12" s="32"/>
      <c r="O12" s="419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51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55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56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50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52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58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59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488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57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10" zoomScale="60" zoomScaleNormal="60" workbookViewId="0">
      <selection activeCell="O43" sqref="O43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1.33203125" style="345" bestFit="1" customWidth="1"/>
    <col min="19" max="19" width="14.3320312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88671875" style="345" customWidth="1"/>
    <col min="26" max="26" width="12" style="345" bestFit="1" customWidth="1"/>
    <col min="27" max="27" width="14.44140625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593</v>
      </c>
      <c r="F1" s="235"/>
      <c r="G1" s="235"/>
      <c r="H1" s="235"/>
      <c r="I1" s="235"/>
    </row>
    <row r="2" spans="1:29" ht="19.5" customHeight="1">
      <c r="E2" s="235" t="s">
        <v>592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Y5" s="33"/>
    </row>
    <row r="6" spans="1:29">
      <c r="A6" s="415"/>
      <c r="B6" s="415"/>
      <c r="C6" s="418"/>
      <c r="D6" s="237" t="s">
        <v>590</v>
      </c>
      <c r="E6" s="237" t="s">
        <v>580</v>
      </c>
      <c r="F6" s="418"/>
      <c r="G6" s="418" t="s">
        <v>590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Y8" s="33"/>
    </row>
    <row r="9" spans="1:29" ht="15" customHeight="1">
      <c r="A9" s="414"/>
      <c r="B9" s="414"/>
      <c r="C9" s="417" t="s">
        <v>13</v>
      </c>
      <c r="D9" s="392"/>
      <c r="E9" s="392"/>
      <c r="F9" s="417" t="s">
        <v>15</v>
      </c>
      <c r="G9" s="392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Y9" s="346"/>
      <c r="AA9" s="347"/>
    </row>
    <row r="10" spans="1:29" ht="21.6">
      <c r="A10" s="415"/>
      <c r="B10" s="415"/>
      <c r="C10" s="418"/>
      <c r="D10" s="237" t="s">
        <v>591</v>
      </c>
      <c r="E10" s="237" t="s">
        <v>581</v>
      </c>
      <c r="F10" s="418"/>
      <c r="G10" s="237" t="s">
        <v>591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Y10" s="346"/>
      <c r="AA10" s="347"/>
    </row>
    <row r="11" spans="1:29">
      <c r="A11" s="415"/>
      <c r="B11" s="415"/>
      <c r="C11" s="418"/>
      <c r="D11" s="393" t="s">
        <v>14</v>
      </c>
      <c r="E11" s="237" t="s">
        <v>14</v>
      </c>
      <c r="F11" s="418"/>
      <c r="G11" s="393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47"/>
      <c r="Y11" s="33"/>
      <c r="AA11" s="347"/>
    </row>
    <row r="12" spans="1:29" ht="15.6" customHeight="1" thickBot="1">
      <c r="A12" s="415"/>
      <c r="B12" s="416"/>
      <c r="C12" s="419"/>
      <c r="D12" s="394"/>
      <c r="E12" s="238" t="s">
        <v>2</v>
      </c>
      <c r="F12" s="419"/>
      <c r="G12" s="394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346"/>
      <c r="Y12" s="33"/>
      <c r="AA12" s="8"/>
    </row>
    <row r="13" spans="1:29" ht="25.35" customHeight="1">
      <c r="A13" s="349">
        <v>1</v>
      </c>
      <c r="B13" s="349" t="s">
        <v>40</v>
      </c>
      <c r="C13" s="354" t="s">
        <v>589</v>
      </c>
      <c r="D13" s="353">
        <v>31921.01</v>
      </c>
      <c r="E13" s="352" t="s">
        <v>30</v>
      </c>
      <c r="F13" s="352" t="s">
        <v>30</v>
      </c>
      <c r="G13" s="353">
        <v>4330</v>
      </c>
      <c r="H13" s="352">
        <v>31</v>
      </c>
      <c r="I13" s="352">
        <f>G13/H13</f>
        <v>139.67741935483872</v>
      </c>
      <c r="J13" s="352">
        <v>17</v>
      </c>
      <c r="K13" s="352">
        <v>0</v>
      </c>
      <c r="L13" s="353">
        <v>31921</v>
      </c>
      <c r="M13" s="353">
        <v>4330</v>
      </c>
      <c r="N13" s="351" t="s">
        <v>190</v>
      </c>
      <c r="O13" s="350" t="s">
        <v>32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46"/>
      <c r="AA13" s="361"/>
    </row>
    <row r="14" spans="1:29" ht="25.35" customHeight="1">
      <c r="A14" s="349">
        <v>2</v>
      </c>
      <c r="B14" s="349">
        <v>1</v>
      </c>
      <c r="C14" s="354" t="s">
        <v>566</v>
      </c>
      <c r="D14" s="353">
        <v>31317.85</v>
      </c>
      <c r="E14" s="352">
        <v>84214.31</v>
      </c>
      <c r="F14" s="356">
        <f>(D14-E14)/E14</f>
        <v>-0.62811724040724193</v>
      </c>
      <c r="G14" s="353">
        <v>4308</v>
      </c>
      <c r="H14" s="352">
        <v>227</v>
      </c>
      <c r="I14" s="352">
        <f>G14/H14</f>
        <v>18.977973568281939</v>
      </c>
      <c r="J14" s="352">
        <v>12</v>
      </c>
      <c r="K14" s="352">
        <v>3</v>
      </c>
      <c r="L14" s="353">
        <v>262529.76</v>
      </c>
      <c r="M14" s="353">
        <v>35940</v>
      </c>
      <c r="N14" s="351">
        <v>44666</v>
      </c>
      <c r="O14" s="350" t="s">
        <v>34</v>
      </c>
      <c r="P14" s="347"/>
      <c r="Q14" s="359"/>
      <c r="R14" s="359"/>
      <c r="S14" s="359"/>
      <c r="T14" s="359"/>
      <c r="V14" s="347"/>
      <c r="W14" s="346"/>
      <c r="X14" s="346"/>
      <c r="Y14" s="8"/>
      <c r="Z14" s="8"/>
      <c r="AA14" s="8"/>
      <c r="AB14" s="347"/>
      <c r="AC14" s="346"/>
    </row>
    <row r="15" spans="1:29" ht="25.35" customHeight="1">
      <c r="A15" s="349">
        <v>3</v>
      </c>
      <c r="B15" s="349">
        <v>2</v>
      </c>
      <c r="C15" s="354" t="s">
        <v>547</v>
      </c>
      <c r="D15" s="353">
        <v>20555.900000000001</v>
      </c>
      <c r="E15" s="352">
        <v>50715.06</v>
      </c>
      <c r="F15" s="356">
        <f>(D15-E15)/E15</f>
        <v>-0.59467858265375206</v>
      </c>
      <c r="G15" s="353">
        <v>3923</v>
      </c>
      <c r="H15" s="352">
        <v>182</v>
      </c>
      <c r="I15" s="352">
        <f>G15/H15</f>
        <v>21.554945054945055</v>
      </c>
      <c r="J15" s="352">
        <v>12</v>
      </c>
      <c r="K15" s="352">
        <v>5</v>
      </c>
      <c r="L15" s="353">
        <v>300822</v>
      </c>
      <c r="M15" s="353">
        <v>58398</v>
      </c>
      <c r="N15" s="351">
        <v>44652</v>
      </c>
      <c r="O15" s="350" t="s">
        <v>113</v>
      </c>
      <c r="P15" s="347"/>
      <c r="Q15" s="359"/>
      <c r="R15" s="359"/>
      <c r="S15" s="335"/>
      <c r="T15" s="359"/>
      <c r="U15" s="346"/>
      <c r="V15" s="360"/>
      <c r="W15" s="360"/>
      <c r="X15" s="346"/>
      <c r="Y15" s="8"/>
      <c r="Z15" s="346"/>
      <c r="AA15" s="361"/>
      <c r="AB15" s="361"/>
      <c r="AC15" s="346"/>
    </row>
    <row r="16" spans="1:29" ht="25.35" customHeight="1">
      <c r="A16" s="349">
        <v>4</v>
      </c>
      <c r="B16" s="349">
        <v>3</v>
      </c>
      <c r="C16" s="354" t="s">
        <v>576</v>
      </c>
      <c r="D16" s="353">
        <v>19389</v>
      </c>
      <c r="E16" s="352">
        <v>30969</v>
      </c>
      <c r="F16" s="356">
        <f>(D16-E16)/E16</f>
        <v>-0.37392230940618038</v>
      </c>
      <c r="G16" s="353">
        <v>2722</v>
      </c>
      <c r="H16" s="352" t="s">
        <v>30</v>
      </c>
      <c r="I16" s="352" t="s">
        <v>30</v>
      </c>
      <c r="J16" s="352">
        <v>13</v>
      </c>
      <c r="K16" s="352">
        <v>2</v>
      </c>
      <c r="L16" s="353">
        <v>50358</v>
      </c>
      <c r="M16" s="353">
        <v>7377</v>
      </c>
      <c r="N16" s="351">
        <v>44673</v>
      </c>
      <c r="O16" s="350" t="s">
        <v>31</v>
      </c>
      <c r="P16" s="347"/>
      <c r="Q16" s="359"/>
      <c r="R16" s="359"/>
      <c r="S16" s="335"/>
      <c r="T16" s="359"/>
      <c r="U16" s="346"/>
      <c r="V16" s="360"/>
      <c r="W16" s="360"/>
      <c r="X16" s="346"/>
      <c r="Y16" s="8"/>
      <c r="Z16" s="346"/>
      <c r="AA16" s="361"/>
      <c r="AB16" s="361"/>
      <c r="AC16" s="346"/>
    </row>
    <row r="17" spans="1:29" ht="25.35" customHeight="1">
      <c r="A17" s="349">
        <v>5</v>
      </c>
      <c r="B17" s="362">
        <v>9</v>
      </c>
      <c r="C17" s="354" t="s">
        <v>549</v>
      </c>
      <c r="D17" s="353">
        <v>17559.009999999998</v>
      </c>
      <c r="E17" s="352">
        <v>18019.93</v>
      </c>
      <c r="F17" s="356">
        <f>(D17-E17)/E17</f>
        <v>-2.5578345753840437E-2</v>
      </c>
      <c r="G17" s="353">
        <v>4531</v>
      </c>
      <c r="H17" s="352">
        <v>126</v>
      </c>
      <c r="I17" s="352">
        <f>G17/H17</f>
        <v>35.960317460317462</v>
      </c>
      <c r="J17" s="352">
        <v>17</v>
      </c>
      <c r="K17" s="352">
        <v>4</v>
      </c>
      <c r="L17" s="353">
        <v>116231.57</v>
      </c>
      <c r="M17" s="353">
        <v>27416</v>
      </c>
      <c r="N17" s="351">
        <v>44659</v>
      </c>
      <c r="O17" s="350" t="s">
        <v>27</v>
      </c>
      <c r="P17" s="347"/>
      <c r="Q17" s="359"/>
      <c r="R17" s="359"/>
      <c r="S17" s="359"/>
      <c r="T17" s="359"/>
      <c r="U17" s="360"/>
      <c r="V17" s="360"/>
      <c r="W17" s="346"/>
      <c r="X17" s="360"/>
      <c r="Y17" s="361"/>
      <c r="Z17" s="346"/>
      <c r="AA17" s="361"/>
    </row>
    <row r="18" spans="1:29" ht="25.35" customHeight="1">
      <c r="A18" s="349">
        <v>6</v>
      </c>
      <c r="B18" s="349" t="s">
        <v>67</v>
      </c>
      <c r="C18" s="354" t="s">
        <v>584</v>
      </c>
      <c r="D18" s="353">
        <v>12458</v>
      </c>
      <c r="E18" s="352" t="s">
        <v>30</v>
      </c>
      <c r="F18" s="352" t="s">
        <v>30</v>
      </c>
      <c r="G18" s="353">
        <v>2594</v>
      </c>
      <c r="H18" s="352" t="s">
        <v>30</v>
      </c>
      <c r="I18" s="352" t="s">
        <v>30</v>
      </c>
      <c r="J18" s="352">
        <v>17</v>
      </c>
      <c r="K18" s="352">
        <v>1</v>
      </c>
      <c r="L18" s="353">
        <v>14831</v>
      </c>
      <c r="M18" s="353">
        <v>3040</v>
      </c>
      <c r="N18" s="351">
        <v>44680</v>
      </c>
      <c r="O18" s="350" t="s">
        <v>31</v>
      </c>
      <c r="P18" s="347"/>
      <c r="Q18" s="359"/>
      <c r="R18" s="359"/>
      <c r="S18" s="335"/>
      <c r="T18" s="359"/>
      <c r="U18" s="346"/>
      <c r="V18" s="360"/>
      <c r="W18" s="360"/>
      <c r="X18" s="361"/>
      <c r="Y18" s="346"/>
      <c r="Z18" s="346"/>
      <c r="AA18" s="8"/>
      <c r="AB18" s="361"/>
      <c r="AC18" s="346"/>
    </row>
    <row r="19" spans="1:29" ht="25.35" customHeight="1">
      <c r="A19" s="349">
        <v>7</v>
      </c>
      <c r="B19" s="349">
        <v>4</v>
      </c>
      <c r="C19" s="354" t="s">
        <v>550</v>
      </c>
      <c r="D19" s="353">
        <v>11908.53</v>
      </c>
      <c r="E19" s="352">
        <v>23904.23</v>
      </c>
      <c r="F19" s="356">
        <f>(D19-E19)/E19</f>
        <v>-0.50182331746305986</v>
      </c>
      <c r="G19" s="353">
        <v>1809</v>
      </c>
      <c r="H19" s="352">
        <v>91</v>
      </c>
      <c r="I19" s="352">
        <f>G19/H19</f>
        <v>19.87912087912088</v>
      </c>
      <c r="J19" s="352">
        <v>8</v>
      </c>
      <c r="K19" s="352">
        <v>4</v>
      </c>
      <c r="L19" s="353">
        <v>146886</v>
      </c>
      <c r="M19" s="353">
        <v>21126</v>
      </c>
      <c r="N19" s="351">
        <v>44659</v>
      </c>
      <c r="O19" s="350" t="s">
        <v>113</v>
      </c>
      <c r="P19" s="347"/>
      <c r="Q19" s="359"/>
      <c r="R19" s="359"/>
      <c r="S19" s="335"/>
      <c r="T19" s="359"/>
      <c r="U19" s="346"/>
      <c r="V19" s="360"/>
      <c r="W19" s="360"/>
      <c r="X19" s="361"/>
      <c r="Y19" s="346"/>
      <c r="Z19" s="346"/>
      <c r="AA19" s="8"/>
      <c r="AB19" s="361"/>
      <c r="AC19" s="346"/>
    </row>
    <row r="20" spans="1:29" ht="25.35" customHeight="1">
      <c r="A20" s="349">
        <v>8</v>
      </c>
      <c r="B20" s="349" t="s">
        <v>67</v>
      </c>
      <c r="C20" s="354" t="s">
        <v>586</v>
      </c>
      <c r="D20" s="353">
        <v>9359.34</v>
      </c>
      <c r="E20" s="352" t="s">
        <v>30</v>
      </c>
      <c r="F20" s="352" t="s">
        <v>30</v>
      </c>
      <c r="G20" s="353">
        <v>1558</v>
      </c>
      <c r="H20" s="352">
        <v>101</v>
      </c>
      <c r="I20" s="352">
        <f>G20/H20</f>
        <v>15.425742574257425</v>
      </c>
      <c r="J20" s="352">
        <v>17</v>
      </c>
      <c r="K20" s="352">
        <v>1</v>
      </c>
      <c r="L20" s="353">
        <v>9359.34</v>
      </c>
      <c r="M20" s="353">
        <v>1558</v>
      </c>
      <c r="N20" s="351">
        <v>44680</v>
      </c>
      <c r="O20" s="350" t="s">
        <v>43</v>
      </c>
      <c r="P20" s="347"/>
      <c r="Q20" s="359"/>
      <c r="R20" s="359"/>
      <c r="S20" s="335"/>
      <c r="T20" s="359"/>
      <c r="U20" s="346"/>
      <c r="V20" s="360"/>
      <c r="W20" s="360"/>
      <c r="X20" s="346"/>
      <c r="Y20" s="8"/>
      <c r="Z20" s="346"/>
      <c r="AA20" s="361"/>
      <c r="AB20" s="361"/>
      <c r="AC20" s="346"/>
    </row>
    <row r="21" spans="1:29" ht="25.35" customHeight="1">
      <c r="A21" s="349">
        <v>9</v>
      </c>
      <c r="B21" s="349" t="s">
        <v>67</v>
      </c>
      <c r="C21" s="354" t="s">
        <v>579</v>
      </c>
      <c r="D21" s="353">
        <v>9016.26</v>
      </c>
      <c r="E21" s="352" t="s">
        <v>30</v>
      </c>
      <c r="F21" s="352" t="s">
        <v>30</v>
      </c>
      <c r="G21" s="353">
        <v>1456</v>
      </c>
      <c r="H21" s="352">
        <v>170</v>
      </c>
      <c r="I21" s="352">
        <f>G21/H21</f>
        <v>8.5647058823529409</v>
      </c>
      <c r="J21" s="352">
        <v>16</v>
      </c>
      <c r="K21" s="352">
        <v>1</v>
      </c>
      <c r="L21" s="353">
        <v>12876</v>
      </c>
      <c r="M21" s="353">
        <v>1938</v>
      </c>
      <c r="N21" s="351">
        <v>44680</v>
      </c>
      <c r="O21" s="350" t="s">
        <v>52</v>
      </c>
      <c r="P21" s="347"/>
      <c r="Q21" s="359"/>
      <c r="R21" s="359"/>
      <c r="S21" s="335"/>
      <c r="T21" s="359"/>
      <c r="U21" s="346"/>
      <c r="V21" s="360"/>
      <c r="W21" s="360"/>
      <c r="X21" s="346"/>
      <c r="Y21" s="8"/>
      <c r="Z21" s="346"/>
      <c r="AA21" s="361"/>
      <c r="AB21" s="361"/>
      <c r="AC21" s="346"/>
    </row>
    <row r="22" spans="1:29" ht="25.35" customHeight="1">
      <c r="A22" s="349">
        <v>10</v>
      </c>
      <c r="B22" s="349">
        <v>5</v>
      </c>
      <c r="C22" s="354" t="s">
        <v>565</v>
      </c>
      <c r="D22" s="353">
        <v>8102.29</v>
      </c>
      <c r="E22" s="352">
        <v>21520.77</v>
      </c>
      <c r="F22" s="356">
        <f>(D22-E22)/E22</f>
        <v>-0.62351300627254502</v>
      </c>
      <c r="G22" s="353">
        <v>1214</v>
      </c>
      <c r="H22" s="352">
        <v>53</v>
      </c>
      <c r="I22" s="352">
        <f>G22/H22</f>
        <v>22.90566037735849</v>
      </c>
      <c r="J22" s="352">
        <v>10</v>
      </c>
      <c r="K22" s="352">
        <v>3</v>
      </c>
      <c r="L22" s="353">
        <v>59772</v>
      </c>
      <c r="M22" s="353">
        <v>9176</v>
      </c>
      <c r="N22" s="351">
        <v>44666</v>
      </c>
      <c r="O22" s="350" t="s">
        <v>52</v>
      </c>
      <c r="P22" s="347"/>
      <c r="Q22" s="359"/>
      <c r="R22" s="359"/>
      <c r="S22" s="335"/>
      <c r="T22" s="359"/>
      <c r="U22" s="346"/>
      <c r="V22" s="360"/>
      <c r="W22" s="360"/>
      <c r="X22" s="346"/>
      <c r="Y22" s="8"/>
      <c r="Z22" s="346"/>
      <c r="AA22" s="361"/>
      <c r="AB22" s="361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171587.19000000003</v>
      </c>
      <c r="E23" s="348">
        <f t="shared" ref="E23:G23" si="0">SUM(E13:E22)</f>
        <v>229343.3</v>
      </c>
      <c r="F23" s="108">
        <f>(D23-E23)/E23</f>
        <v>-0.25183255843968394</v>
      </c>
      <c r="G23" s="348">
        <f t="shared" si="0"/>
        <v>28445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62">
        <v>8</v>
      </c>
      <c r="C25" s="354" t="s">
        <v>522</v>
      </c>
      <c r="D25" s="353">
        <v>6774.06</v>
      </c>
      <c r="E25" s="352">
        <v>19243.41</v>
      </c>
      <c r="F25" s="356">
        <f>(D25-E25)/E25</f>
        <v>-0.64798026960918043</v>
      </c>
      <c r="G25" s="353">
        <v>1332</v>
      </c>
      <c r="H25" s="352">
        <v>88</v>
      </c>
      <c r="I25" s="352">
        <f>G25/H25</f>
        <v>15.136363636363637</v>
      </c>
      <c r="J25" s="352">
        <v>10</v>
      </c>
      <c r="K25" s="352">
        <v>8</v>
      </c>
      <c r="L25" s="353">
        <v>240749</v>
      </c>
      <c r="M25" s="353">
        <v>48371</v>
      </c>
      <c r="N25" s="351">
        <v>44631</v>
      </c>
      <c r="O25" s="350" t="s">
        <v>32</v>
      </c>
      <c r="P25" s="347"/>
      <c r="Q25" s="359"/>
      <c r="R25" s="359"/>
      <c r="S25" s="359"/>
      <c r="U25" s="346"/>
      <c r="V25" s="346"/>
      <c r="W25" s="346"/>
      <c r="X25" s="346"/>
      <c r="Y25" s="8"/>
      <c r="Z25" s="346"/>
      <c r="AA25" s="347"/>
      <c r="AC25" s="346"/>
    </row>
    <row r="26" spans="1:29" ht="25.35" customHeight="1">
      <c r="A26" s="349">
        <v>12</v>
      </c>
      <c r="B26" s="362">
        <v>11</v>
      </c>
      <c r="C26" s="354" t="s">
        <v>530</v>
      </c>
      <c r="D26" s="353">
        <v>5845.43</v>
      </c>
      <c r="E26" s="352">
        <v>13419.8</v>
      </c>
      <c r="F26" s="356">
        <f>(D26-E26)/E26</f>
        <v>-0.5644175024963114</v>
      </c>
      <c r="G26" s="353">
        <v>1172</v>
      </c>
      <c r="H26" s="352">
        <v>63</v>
      </c>
      <c r="I26" s="352">
        <f>G26/H26</f>
        <v>18.603174603174605</v>
      </c>
      <c r="J26" s="352">
        <v>8</v>
      </c>
      <c r="K26" s="352">
        <v>7</v>
      </c>
      <c r="L26" s="353">
        <v>149950</v>
      </c>
      <c r="M26" s="353">
        <v>29931</v>
      </c>
      <c r="N26" s="351">
        <v>44638</v>
      </c>
      <c r="O26" s="350" t="s">
        <v>52</v>
      </c>
      <c r="P26" s="78"/>
      <c r="Q26" s="359"/>
      <c r="R26" s="359"/>
      <c r="S26" s="359"/>
      <c r="T26" s="359"/>
      <c r="U26" s="360"/>
      <c r="V26" s="360"/>
      <c r="W26" s="360"/>
      <c r="X26" s="346"/>
      <c r="Y26" s="361"/>
      <c r="Z26" s="8"/>
      <c r="AA26" s="361"/>
      <c r="AB26" s="346"/>
    </row>
    <row r="27" spans="1:29" ht="25.35" customHeight="1">
      <c r="A27" s="349">
        <v>13</v>
      </c>
      <c r="B27" s="349">
        <v>6</v>
      </c>
      <c r="C27" s="354" t="s">
        <v>574</v>
      </c>
      <c r="D27" s="353">
        <v>5158.6400000000003</v>
      </c>
      <c r="E27" s="352">
        <v>21312.58</v>
      </c>
      <c r="F27" s="356">
        <f>(D27-E27)/E27</f>
        <v>-0.75795328392902228</v>
      </c>
      <c r="G27" s="353">
        <v>832</v>
      </c>
      <c r="H27" s="352">
        <v>60</v>
      </c>
      <c r="I27" s="352">
        <f>G27/H27</f>
        <v>13.866666666666667</v>
      </c>
      <c r="J27" s="352">
        <v>12</v>
      </c>
      <c r="K27" s="352">
        <v>2</v>
      </c>
      <c r="L27" s="353">
        <v>28380.69</v>
      </c>
      <c r="M27" s="353">
        <v>4316</v>
      </c>
      <c r="N27" s="351">
        <v>44673</v>
      </c>
      <c r="O27" s="350" t="s">
        <v>27</v>
      </c>
      <c r="P27" s="347"/>
      <c r="Q27" s="359"/>
      <c r="R27" s="359"/>
      <c r="S27" s="335"/>
      <c r="T27" s="359"/>
      <c r="U27" s="346"/>
      <c r="V27" s="360"/>
      <c r="W27" s="360"/>
      <c r="X27" s="361"/>
      <c r="Y27" s="346"/>
      <c r="Z27" s="346"/>
      <c r="AA27" s="8"/>
      <c r="AB27" s="361"/>
      <c r="AC27" s="346"/>
    </row>
    <row r="28" spans="1:29" ht="25.35" customHeight="1">
      <c r="A28" s="349">
        <v>14</v>
      </c>
      <c r="B28" s="349">
        <v>10</v>
      </c>
      <c r="C28" s="354" t="s">
        <v>573</v>
      </c>
      <c r="D28" s="353">
        <v>4630</v>
      </c>
      <c r="E28" s="352">
        <v>14834</v>
      </c>
      <c r="F28" s="356">
        <f>(D28-E28)/E28</f>
        <v>-0.68787919644060946</v>
      </c>
      <c r="G28" s="353">
        <v>665</v>
      </c>
      <c r="H28" s="352" t="s">
        <v>30</v>
      </c>
      <c r="I28" s="352" t="s">
        <v>30</v>
      </c>
      <c r="J28" s="352">
        <v>6</v>
      </c>
      <c r="K28" s="352">
        <v>3</v>
      </c>
      <c r="L28" s="353">
        <v>45189</v>
      </c>
      <c r="M28" s="353">
        <v>6753</v>
      </c>
      <c r="N28" s="351">
        <v>44666</v>
      </c>
      <c r="O28" s="350" t="s">
        <v>31</v>
      </c>
      <c r="P28" s="347"/>
      <c r="Q28" s="359"/>
      <c r="R28" s="359"/>
      <c r="S28" s="335"/>
      <c r="T28" s="359"/>
      <c r="U28" s="346"/>
      <c r="V28" s="360"/>
      <c r="W28" s="360"/>
      <c r="X28" s="361"/>
      <c r="Y28" s="346"/>
      <c r="Z28" s="346"/>
      <c r="AA28" s="8"/>
      <c r="AB28" s="361"/>
      <c r="AC28" s="346"/>
    </row>
    <row r="29" spans="1:29" ht="25.35" customHeight="1">
      <c r="A29" s="349">
        <v>15</v>
      </c>
      <c r="B29" s="349" t="s">
        <v>67</v>
      </c>
      <c r="C29" s="354" t="s">
        <v>587</v>
      </c>
      <c r="D29" s="353">
        <v>4147.42</v>
      </c>
      <c r="E29" s="352" t="s">
        <v>30</v>
      </c>
      <c r="F29" s="352" t="s">
        <v>30</v>
      </c>
      <c r="G29" s="353">
        <v>666</v>
      </c>
      <c r="H29" s="352">
        <v>119</v>
      </c>
      <c r="I29" s="352">
        <f t="shared" ref="I29:I34" si="1">G29/H29</f>
        <v>5.5966386554621845</v>
      </c>
      <c r="J29" s="352">
        <v>16</v>
      </c>
      <c r="K29" s="352">
        <v>1</v>
      </c>
      <c r="L29" s="353">
        <v>4147</v>
      </c>
      <c r="M29" s="353">
        <v>666</v>
      </c>
      <c r="N29" s="351">
        <v>44680</v>
      </c>
      <c r="O29" s="350" t="s">
        <v>33</v>
      </c>
      <c r="P29" s="347"/>
      <c r="Q29" s="359"/>
      <c r="R29" s="359"/>
      <c r="S29" s="335"/>
      <c r="T29" s="359"/>
      <c r="V29" s="360"/>
      <c r="W29" s="360"/>
      <c r="X29" s="361"/>
      <c r="Y29" s="346"/>
      <c r="Z29" s="346"/>
      <c r="AA29" s="8"/>
      <c r="AB29" s="361"/>
      <c r="AC29" s="346"/>
    </row>
    <row r="30" spans="1:29" ht="25.35" customHeight="1">
      <c r="A30" s="349">
        <v>16</v>
      </c>
      <c r="B30" s="349">
        <v>7</v>
      </c>
      <c r="C30" s="354" t="s">
        <v>575</v>
      </c>
      <c r="D30" s="353">
        <v>3868.91</v>
      </c>
      <c r="E30" s="352">
        <v>20028.45</v>
      </c>
      <c r="F30" s="356">
        <f>(D30-E30)/E30</f>
        <v>-0.80682928534160159</v>
      </c>
      <c r="G30" s="353">
        <v>818</v>
      </c>
      <c r="H30" s="352">
        <v>78</v>
      </c>
      <c r="I30" s="352">
        <f t="shared" si="1"/>
        <v>10.487179487179487</v>
      </c>
      <c r="J30" s="352">
        <v>11</v>
      </c>
      <c r="K30" s="352">
        <v>2</v>
      </c>
      <c r="L30" s="353">
        <v>28710.95</v>
      </c>
      <c r="M30" s="353">
        <v>6093</v>
      </c>
      <c r="N30" s="351">
        <v>44673</v>
      </c>
      <c r="O30" s="350" t="s">
        <v>265</v>
      </c>
      <c r="P30" s="347"/>
      <c r="Q30" s="359"/>
      <c r="R30" s="385"/>
      <c r="S30" s="335"/>
      <c r="T30" s="347"/>
      <c r="U30" s="347"/>
      <c r="V30" s="347"/>
      <c r="W30" s="360"/>
      <c r="X30" s="346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12</v>
      </c>
      <c r="C31" s="354" t="s">
        <v>578</v>
      </c>
      <c r="D31" s="353">
        <v>1559</v>
      </c>
      <c r="E31" s="352">
        <v>7830</v>
      </c>
      <c r="F31" s="356">
        <f>(D31-E31)/E31</f>
        <v>-0.80089399744572154</v>
      </c>
      <c r="G31" s="353">
        <v>342</v>
      </c>
      <c r="H31" s="352">
        <v>6</v>
      </c>
      <c r="I31" s="352">
        <f t="shared" si="1"/>
        <v>57</v>
      </c>
      <c r="J31" s="352">
        <v>2</v>
      </c>
      <c r="K31" s="352">
        <v>2</v>
      </c>
      <c r="L31" s="353">
        <v>9245</v>
      </c>
      <c r="M31" s="353">
        <v>1794</v>
      </c>
      <c r="N31" s="351">
        <v>44673</v>
      </c>
      <c r="O31" s="350" t="s">
        <v>99</v>
      </c>
      <c r="P31" s="347"/>
      <c r="Q31" s="359"/>
      <c r="R31" s="359"/>
      <c r="S31" s="335"/>
      <c r="T31" s="359"/>
      <c r="V31" s="360"/>
      <c r="W31" s="360"/>
      <c r="X31" s="361"/>
      <c r="Y31" s="346"/>
      <c r="Z31" s="346"/>
      <c r="AA31" s="8"/>
      <c r="AB31" s="361"/>
      <c r="AC31" s="346"/>
    </row>
    <row r="32" spans="1:29" ht="25.35" customHeight="1">
      <c r="A32" s="349">
        <v>18</v>
      </c>
      <c r="B32" s="362">
        <v>15</v>
      </c>
      <c r="C32" s="354" t="s">
        <v>515</v>
      </c>
      <c r="D32" s="353">
        <v>1317.06</v>
      </c>
      <c r="E32" s="352">
        <v>4054.9</v>
      </c>
      <c r="F32" s="356">
        <f>(D32-E32)/E32</f>
        <v>-0.67519297639892473</v>
      </c>
      <c r="G32" s="353">
        <v>239</v>
      </c>
      <c r="H32" s="352">
        <v>16</v>
      </c>
      <c r="I32" s="352">
        <f t="shared" si="1"/>
        <v>14.9375</v>
      </c>
      <c r="J32" s="352">
        <v>2</v>
      </c>
      <c r="K32" s="352">
        <v>9</v>
      </c>
      <c r="L32" s="353">
        <v>367761.1</v>
      </c>
      <c r="M32" s="353">
        <v>52593</v>
      </c>
      <c r="N32" s="351">
        <v>44624</v>
      </c>
      <c r="O32" s="350" t="s">
        <v>34</v>
      </c>
      <c r="P32" s="347"/>
      <c r="Q32" s="359"/>
      <c r="R32" s="359"/>
      <c r="S32" s="359"/>
      <c r="T32" s="359"/>
      <c r="V32" s="347"/>
      <c r="W32" s="360"/>
      <c r="X32" s="8"/>
      <c r="Y32" s="361"/>
      <c r="Z32" s="361"/>
      <c r="AA32" s="360"/>
      <c r="AB32" s="346"/>
      <c r="AC32" s="346"/>
    </row>
    <row r="33" spans="1:29" ht="25.35" customHeight="1">
      <c r="A33" s="349">
        <v>19</v>
      </c>
      <c r="B33" s="349" t="s">
        <v>67</v>
      </c>
      <c r="C33" s="354" t="s">
        <v>588</v>
      </c>
      <c r="D33" s="353">
        <v>1197</v>
      </c>
      <c r="E33" s="352" t="s">
        <v>30</v>
      </c>
      <c r="F33" s="352" t="s">
        <v>30</v>
      </c>
      <c r="G33" s="353">
        <v>258</v>
      </c>
      <c r="H33" s="352">
        <v>5</v>
      </c>
      <c r="I33" s="352">
        <f t="shared" si="1"/>
        <v>51.6</v>
      </c>
      <c r="J33" s="352">
        <v>4</v>
      </c>
      <c r="K33" s="352">
        <v>1</v>
      </c>
      <c r="L33" s="353">
        <v>1197</v>
      </c>
      <c r="M33" s="353">
        <v>258</v>
      </c>
      <c r="N33" s="351">
        <v>44680</v>
      </c>
      <c r="O33" s="350" t="s">
        <v>59</v>
      </c>
      <c r="P33" s="78" t="s">
        <v>70</v>
      </c>
      <c r="Q33" s="359"/>
      <c r="R33" s="359"/>
      <c r="S33" s="335"/>
      <c r="T33" s="359"/>
      <c r="V33" s="360"/>
      <c r="W33" s="33"/>
      <c r="X33" s="8"/>
      <c r="Y33" s="361"/>
      <c r="Z33" s="361"/>
      <c r="AA33" s="360"/>
      <c r="AB33" s="346"/>
      <c r="AC33" s="346"/>
    </row>
    <row r="34" spans="1:29" ht="25.35" customHeight="1">
      <c r="A34" s="349">
        <v>20</v>
      </c>
      <c r="B34" s="349">
        <v>19</v>
      </c>
      <c r="C34" s="354" t="s">
        <v>496</v>
      </c>
      <c r="D34" s="353">
        <v>629.01</v>
      </c>
      <c r="E34" s="352">
        <v>1836.53</v>
      </c>
      <c r="F34" s="356">
        <f>(D34-E34)/E34</f>
        <v>-0.65750083037031792</v>
      </c>
      <c r="G34" s="353">
        <v>113</v>
      </c>
      <c r="H34" s="352">
        <v>11</v>
      </c>
      <c r="I34" s="352">
        <f t="shared" si="1"/>
        <v>10.272727272727273</v>
      </c>
      <c r="J34" s="352">
        <v>2</v>
      </c>
      <c r="K34" s="352">
        <v>11</v>
      </c>
      <c r="L34" s="353">
        <v>247402.6</v>
      </c>
      <c r="M34" s="353">
        <v>36108</v>
      </c>
      <c r="N34" s="351">
        <v>44610</v>
      </c>
      <c r="O34" s="350" t="s">
        <v>73</v>
      </c>
      <c r="P34" s="347"/>
      <c r="Q34" s="361"/>
      <c r="R34" s="385"/>
      <c r="S34" s="359"/>
      <c r="T34" s="359"/>
      <c r="U34" s="359"/>
      <c r="V34" s="360"/>
      <c r="W34" s="360"/>
      <c r="X34" s="346"/>
      <c r="Y34" s="361"/>
      <c r="Z34" s="361"/>
      <c r="AA34" s="8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206713.72000000006</v>
      </c>
      <c r="E35" s="348">
        <f t="shared" ref="E35:G35" si="2">SUM(E23:E34)</f>
        <v>331902.97000000003</v>
      </c>
      <c r="F35" s="108">
        <f>(D35-E35)/E35</f>
        <v>-0.3771862903185228</v>
      </c>
      <c r="G35" s="348">
        <f t="shared" si="2"/>
        <v>34882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14</v>
      </c>
      <c r="C37" s="354" t="s">
        <v>562</v>
      </c>
      <c r="D37" s="353">
        <v>498</v>
      </c>
      <c r="E37" s="352">
        <v>4348.54</v>
      </c>
      <c r="F37" s="356">
        <f t="shared" ref="F37:F42" si="3">(D37-E37)/E37</f>
        <v>-0.88547880438032078</v>
      </c>
      <c r="G37" s="353">
        <v>91</v>
      </c>
      <c r="H37" s="352">
        <v>5</v>
      </c>
      <c r="I37" s="352">
        <f t="shared" ref="I37:I46" si="4">G37/H37</f>
        <v>18.2</v>
      </c>
      <c r="J37" s="352">
        <v>4</v>
      </c>
      <c r="K37" s="352">
        <v>4</v>
      </c>
      <c r="L37" s="353">
        <v>37368.660000000003</v>
      </c>
      <c r="M37" s="353">
        <v>6621</v>
      </c>
      <c r="N37" s="351">
        <v>44659</v>
      </c>
      <c r="O37" s="350" t="s">
        <v>563</v>
      </c>
      <c r="P37" s="347"/>
      <c r="Q37" s="361"/>
      <c r="R37" s="385"/>
      <c r="S37" s="359"/>
      <c r="T37" s="359"/>
      <c r="U37" s="359"/>
      <c r="V37" s="360"/>
      <c r="W37" s="360"/>
      <c r="X37" s="346"/>
      <c r="Y37" s="361"/>
      <c r="Z37" s="361"/>
      <c r="AA37" s="8"/>
      <c r="AB37" s="346"/>
      <c r="AC37" s="346"/>
    </row>
    <row r="38" spans="1:29" ht="25.35" customHeight="1">
      <c r="A38" s="349">
        <v>22</v>
      </c>
      <c r="B38" s="349">
        <v>13</v>
      </c>
      <c r="C38" s="354" t="s">
        <v>577</v>
      </c>
      <c r="D38" s="353">
        <v>390</v>
      </c>
      <c r="E38" s="352">
        <v>7591</v>
      </c>
      <c r="F38" s="356">
        <f t="shared" si="3"/>
        <v>-0.94862336978000261</v>
      </c>
      <c r="G38" s="353">
        <v>72</v>
      </c>
      <c r="H38" s="352">
        <v>2</v>
      </c>
      <c r="I38" s="352">
        <f t="shared" si="4"/>
        <v>36</v>
      </c>
      <c r="J38" s="352">
        <v>2</v>
      </c>
      <c r="K38" s="352">
        <v>2</v>
      </c>
      <c r="L38" s="353">
        <v>7981</v>
      </c>
      <c r="M38" s="353">
        <v>1136</v>
      </c>
      <c r="N38" s="351">
        <v>44673</v>
      </c>
      <c r="O38" s="350" t="s">
        <v>59</v>
      </c>
      <c r="P38" s="78" t="s">
        <v>70</v>
      </c>
      <c r="Q38" s="359"/>
      <c r="R38" s="385"/>
      <c r="S38" s="385"/>
      <c r="T38" s="359"/>
      <c r="V38" s="347"/>
      <c r="W38" s="346"/>
      <c r="X38" s="8"/>
      <c r="Y38" s="8"/>
      <c r="Z38" s="347"/>
      <c r="AA38" s="346"/>
      <c r="AC38" s="346"/>
    </row>
    <row r="39" spans="1:29" ht="25.35" customHeight="1">
      <c r="A39" s="349">
        <v>23</v>
      </c>
      <c r="B39" s="349">
        <v>20</v>
      </c>
      <c r="C39" s="354" t="s">
        <v>497</v>
      </c>
      <c r="D39" s="353">
        <v>370</v>
      </c>
      <c r="E39" s="352">
        <v>575</v>
      </c>
      <c r="F39" s="356">
        <f t="shared" si="3"/>
        <v>-0.35652173913043478</v>
      </c>
      <c r="G39" s="353">
        <v>85</v>
      </c>
      <c r="H39" s="352">
        <v>4</v>
      </c>
      <c r="I39" s="352">
        <f t="shared" si="4"/>
        <v>21.25</v>
      </c>
      <c r="J39" s="352">
        <v>2</v>
      </c>
      <c r="K39" s="352">
        <v>11</v>
      </c>
      <c r="L39" s="353">
        <v>140250.45000000001</v>
      </c>
      <c r="M39" s="353">
        <v>23548</v>
      </c>
      <c r="N39" s="351">
        <v>44610</v>
      </c>
      <c r="O39" s="350" t="s">
        <v>183</v>
      </c>
      <c r="P39" s="347"/>
      <c r="Q39" s="359"/>
      <c r="R39" s="359"/>
      <c r="S39" s="359"/>
      <c r="T39" s="359"/>
      <c r="U39" s="360"/>
      <c r="V39" s="360"/>
      <c r="W39" s="360"/>
      <c r="X39" s="346"/>
      <c r="Y39" s="8"/>
      <c r="Z39" s="361"/>
      <c r="AA39" s="361"/>
      <c r="AB39" s="346"/>
    </row>
    <row r="40" spans="1:29" ht="25.35" customHeight="1">
      <c r="A40" s="349">
        <v>24</v>
      </c>
      <c r="B40" s="362">
        <v>25</v>
      </c>
      <c r="C40" s="354" t="s">
        <v>502</v>
      </c>
      <c r="D40" s="353">
        <v>337.1</v>
      </c>
      <c r="E40" s="352">
        <v>133.6</v>
      </c>
      <c r="F40" s="356">
        <f t="shared" si="3"/>
        <v>1.5232035928143715</v>
      </c>
      <c r="G40" s="353">
        <v>74</v>
      </c>
      <c r="H40" s="352">
        <v>3</v>
      </c>
      <c r="I40" s="352">
        <f t="shared" si="4"/>
        <v>24.666666666666668</v>
      </c>
      <c r="J40" s="352">
        <v>2</v>
      </c>
      <c r="K40" s="352">
        <v>11</v>
      </c>
      <c r="L40" s="353">
        <v>62071.040000000001</v>
      </c>
      <c r="M40" s="353">
        <v>12907</v>
      </c>
      <c r="N40" s="351">
        <v>44610</v>
      </c>
      <c r="O40" s="350" t="s">
        <v>43</v>
      </c>
      <c r="P40" s="347"/>
      <c r="Q40" s="8"/>
      <c r="R40" s="361"/>
      <c r="S40" s="346"/>
      <c r="T40" s="346"/>
      <c r="V40" s="347"/>
      <c r="W40" s="347"/>
      <c r="X40" s="347"/>
      <c r="Y40" s="346"/>
      <c r="AA40" s="346"/>
    </row>
    <row r="41" spans="1:29" ht="25.35" customHeight="1">
      <c r="A41" s="349">
        <v>25</v>
      </c>
      <c r="B41" s="214">
        <v>34</v>
      </c>
      <c r="C41" s="354" t="s">
        <v>523</v>
      </c>
      <c r="D41" s="353">
        <v>322.5</v>
      </c>
      <c r="E41" s="352">
        <v>38</v>
      </c>
      <c r="F41" s="356">
        <f t="shared" si="3"/>
        <v>7.4868421052631575</v>
      </c>
      <c r="G41" s="353">
        <v>86</v>
      </c>
      <c r="H41" s="352">
        <v>1</v>
      </c>
      <c r="I41" s="352">
        <f t="shared" si="4"/>
        <v>86</v>
      </c>
      <c r="J41" s="352">
        <v>1</v>
      </c>
      <c r="K41" s="352" t="s">
        <v>30</v>
      </c>
      <c r="L41" s="353">
        <v>30151.53</v>
      </c>
      <c r="M41" s="353">
        <v>4944</v>
      </c>
      <c r="N41" s="351">
        <v>44631</v>
      </c>
      <c r="O41" s="350" t="s">
        <v>27</v>
      </c>
      <c r="P41" s="347"/>
      <c r="Q41" s="359"/>
      <c r="R41" s="359"/>
      <c r="S41" s="335"/>
      <c r="T41" s="359"/>
      <c r="V41" s="360"/>
      <c r="W41" s="33"/>
      <c r="X41" s="8"/>
      <c r="Y41" s="361"/>
      <c r="Z41" s="361"/>
      <c r="AA41" s="360"/>
      <c r="AB41" s="346"/>
      <c r="AC41" s="346"/>
    </row>
    <row r="42" spans="1:29" ht="25.35" customHeight="1">
      <c r="A42" s="349">
        <v>26</v>
      </c>
      <c r="B42" s="349">
        <v>18</v>
      </c>
      <c r="C42" s="354" t="s">
        <v>546</v>
      </c>
      <c r="D42" s="353">
        <v>233.3</v>
      </c>
      <c r="E42" s="352">
        <v>2305.5500000000002</v>
      </c>
      <c r="F42" s="356">
        <f t="shared" si="3"/>
        <v>-0.89880939472143295</v>
      </c>
      <c r="G42" s="353">
        <v>34</v>
      </c>
      <c r="H42" s="352">
        <v>2</v>
      </c>
      <c r="I42" s="352">
        <f t="shared" si="4"/>
        <v>17</v>
      </c>
      <c r="J42" s="352">
        <v>1</v>
      </c>
      <c r="K42" s="352">
        <v>5</v>
      </c>
      <c r="L42" s="353">
        <v>98853.03</v>
      </c>
      <c r="M42" s="353">
        <v>13869</v>
      </c>
      <c r="N42" s="351">
        <v>44652</v>
      </c>
      <c r="O42" s="350" t="s">
        <v>73</v>
      </c>
      <c r="P42" s="347"/>
      <c r="Q42" s="359"/>
      <c r="R42" s="359"/>
      <c r="S42" s="335"/>
      <c r="T42" s="360"/>
      <c r="U42" s="360"/>
      <c r="V42" s="360"/>
      <c r="W42" s="360"/>
      <c r="X42" s="8"/>
      <c r="Y42" s="361"/>
      <c r="Z42" s="361"/>
      <c r="AA42" s="360"/>
      <c r="AB42" s="346"/>
      <c r="AC42" s="346"/>
    </row>
    <row r="43" spans="1:29" ht="25.35" customHeight="1">
      <c r="A43" s="349">
        <v>27</v>
      </c>
      <c r="B43" s="352" t="s">
        <v>30</v>
      </c>
      <c r="C43" s="354" t="s">
        <v>360</v>
      </c>
      <c r="D43" s="353">
        <v>110.5</v>
      </c>
      <c r="E43" s="352" t="s">
        <v>30</v>
      </c>
      <c r="F43" s="352" t="s">
        <v>30</v>
      </c>
      <c r="G43" s="353">
        <v>21</v>
      </c>
      <c r="H43" s="352">
        <v>1</v>
      </c>
      <c r="I43" s="352">
        <f t="shared" si="4"/>
        <v>21</v>
      </c>
      <c r="J43" s="352">
        <v>1</v>
      </c>
      <c r="K43" s="352" t="s">
        <v>30</v>
      </c>
      <c r="L43" s="353">
        <v>29802.75</v>
      </c>
      <c r="M43" s="353">
        <v>5282</v>
      </c>
      <c r="N43" s="351">
        <v>44519</v>
      </c>
      <c r="O43" s="350" t="s">
        <v>361</v>
      </c>
      <c r="P43" s="347"/>
      <c r="V43" s="347"/>
      <c r="W43" s="347"/>
      <c r="X43" s="346"/>
      <c r="Z43" s="346"/>
      <c r="AA43" s="346"/>
    </row>
    <row r="44" spans="1:29" ht="25.35" customHeight="1">
      <c r="A44" s="349">
        <v>28</v>
      </c>
      <c r="B44" s="352" t="s">
        <v>30</v>
      </c>
      <c r="C44" s="289" t="s">
        <v>402</v>
      </c>
      <c r="D44" s="353">
        <v>92</v>
      </c>
      <c r="E44" s="352" t="s">
        <v>30</v>
      </c>
      <c r="F44" s="352" t="s">
        <v>30</v>
      </c>
      <c r="G44" s="353">
        <v>23</v>
      </c>
      <c r="H44" s="165">
        <v>1</v>
      </c>
      <c r="I44" s="352">
        <f t="shared" si="4"/>
        <v>23</v>
      </c>
      <c r="J44" s="352">
        <v>1</v>
      </c>
      <c r="K44" s="352" t="s">
        <v>30</v>
      </c>
      <c r="L44" s="353">
        <v>1390671.11</v>
      </c>
      <c r="M44" s="353">
        <v>262277</v>
      </c>
      <c r="N44" s="351">
        <v>43385</v>
      </c>
      <c r="O44" s="350" t="s">
        <v>27</v>
      </c>
      <c r="P44" s="347"/>
      <c r="Q44" s="359"/>
      <c r="R44" s="385"/>
      <c r="S44" s="347"/>
      <c r="T44" s="347"/>
      <c r="U44" s="347"/>
      <c r="V44" s="360"/>
      <c r="W44" s="33"/>
      <c r="X44" s="8"/>
      <c r="Y44" s="360"/>
      <c r="Z44" s="361"/>
      <c r="AA44" s="361"/>
      <c r="AB44" s="346"/>
      <c r="AC44" s="346"/>
    </row>
    <row r="45" spans="1:29" ht="25.35" customHeight="1">
      <c r="A45" s="349">
        <v>29</v>
      </c>
      <c r="B45" s="352" t="s">
        <v>30</v>
      </c>
      <c r="C45" s="354" t="s">
        <v>465</v>
      </c>
      <c r="D45" s="353">
        <v>75</v>
      </c>
      <c r="E45" s="352" t="s">
        <v>30</v>
      </c>
      <c r="F45" s="352" t="s">
        <v>30</v>
      </c>
      <c r="G45" s="353">
        <v>18</v>
      </c>
      <c r="H45" s="352">
        <v>1</v>
      </c>
      <c r="I45" s="352">
        <f t="shared" si="4"/>
        <v>18</v>
      </c>
      <c r="J45" s="352">
        <v>1</v>
      </c>
      <c r="K45" s="352" t="s">
        <v>30</v>
      </c>
      <c r="L45" s="353">
        <v>25553.78</v>
      </c>
      <c r="M45" s="353">
        <v>4262</v>
      </c>
      <c r="N45" s="351">
        <v>44589</v>
      </c>
      <c r="O45" s="350" t="s">
        <v>59</v>
      </c>
      <c r="P45" s="347"/>
      <c r="Q45" s="359"/>
      <c r="R45" s="359"/>
      <c r="S45" s="335"/>
      <c r="T45" s="359"/>
      <c r="V45" s="360"/>
      <c r="W45" s="360"/>
      <c r="X45" s="346"/>
      <c r="Y45" s="8"/>
      <c r="Z45" s="361"/>
      <c r="AA45" s="346"/>
      <c r="AB45" s="361"/>
      <c r="AC45" s="346"/>
    </row>
    <row r="46" spans="1:29" ht="25.35" customHeight="1">
      <c r="A46" s="349">
        <v>30</v>
      </c>
      <c r="B46" s="214">
        <v>21</v>
      </c>
      <c r="C46" s="354" t="s">
        <v>390</v>
      </c>
      <c r="D46" s="353">
        <v>64</v>
      </c>
      <c r="E46" s="352">
        <v>421</v>
      </c>
      <c r="F46" s="356">
        <f>(D46-E46)/E46</f>
        <v>-0.84798099762470314</v>
      </c>
      <c r="G46" s="353">
        <v>16</v>
      </c>
      <c r="H46" s="352">
        <v>1</v>
      </c>
      <c r="I46" s="352">
        <f t="shared" si="4"/>
        <v>16</v>
      </c>
      <c r="J46" s="352">
        <v>1</v>
      </c>
      <c r="K46" s="352" t="s">
        <v>30</v>
      </c>
      <c r="L46" s="353">
        <v>12372.5</v>
      </c>
      <c r="M46" s="353">
        <v>2518</v>
      </c>
      <c r="N46" s="351">
        <v>44533</v>
      </c>
      <c r="O46" s="350" t="s">
        <v>59</v>
      </c>
      <c r="P46" s="347"/>
      <c r="Q46" s="359"/>
      <c r="R46" s="359"/>
      <c r="S46" s="359"/>
      <c r="V46" s="346"/>
      <c r="W46" s="33"/>
      <c r="X46" s="346"/>
      <c r="Y46" s="347"/>
      <c r="Z46" s="346"/>
      <c r="AA46" s="8"/>
      <c r="AC46" s="346"/>
    </row>
    <row r="47" spans="1:29" ht="25.35" customHeight="1">
      <c r="A47" s="248"/>
      <c r="B47" s="248"/>
      <c r="C47" s="266" t="s">
        <v>116</v>
      </c>
      <c r="D47" s="348">
        <f>SUM(D35:D46)</f>
        <v>209206.12000000005</v>
      </c>
      <c r="E47" s="348">
        <f t="shared" ref="E47:G47" si="5">SUM(E35:E46)</f>
        <v>347315.66</v>
      </c>
      <c r="F47" s="108">
        <f>(D47-E47)/E47</f>
        <v>-0.39764846767922857</v>
      </c>
      <c r="G47" s="348">
        <f t="shared" si="5"/>
        <v>35402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3:P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1" sqref="A51:XFD51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1.33203125" style="345" bestFit="1" customWidth="1"/>
    <col min="19" max="19" width="14.3320312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88671875" style="345" customWidth="1"/>
    <col min="26" max="26" width="14.44140625" style="345" bestFit="1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582</v>
      </c>
      <c r="F1" s="235"/>
      <c r="G1" s="235"/>
      <c r="H1" s="235"/>
      <c r="I1" s="235"/>
    </row>
    <row r="2" spans="1:29" ht="19.5" customHeight="1">
      <c r="E2" s="235" t="s">
        <v>583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Y5" s="33"/>
    </row>
    <row r="6" spans="1:29">
      <c r="A6" s="415"/>
      <c r="B6" s="415"/>
      <c r="C6" s="418"/>
      <c r="D6" s="237" t="s">
        <v>580</v>
      </c>
      <c r="E6" s="237" t="s">
        <v>569</v>
      </c>
      <c r="F6" s="418"/>
      <c r="G6" s="418" t="s">
        <v>580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Y8" s="33"/>
    </row>
    <row r="9" spans="1:29" ht="15" customHeight="1">
      <c r="A9" s="414"/>
      <c r="B9" s="414"/>
      <c r="C9" s="417" t="s">
        <v>13</v>
      </c>
      <c r="D9" s="389"/>
      <c r="E9" s="389"/>
      <c r="F9" s="417" t="s">
        <v>15</v>
      </c>
      <c r="G9" s="389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Y9" s="346"/>
      <c r="Z9" s="347"/>
    </row>
    <row r="10" spans="1:29">
      <c r="A10" s="415"/>
      <c r="B10" s="415"/>
      <c r="C10" s="418"/>
      <c r="D10" s="237" t="s">
        <v>581</v>
      </c>
      <c r="E10" s="237" t="s">
        <v>570</v>
      </c>
      <c r="F10" s="418"/>
      <c r="G10" s="237" t="s">
        <v>581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Y10" s="346"/>
      <c r="Z10" s="347"/>
    </row>
    <row r="11" spans="1:29">
      <c r="A11" s="415"/>
      <c r="B11" s="415"/>
      <c r="C11" s="418"/>
      <c r="D11" s="390" t="s">
        <v>14</v>
      </c>
      <c r="E11" s="237" t="s">
        <v>14</v>
      </c>
      <c r="F11" s="418"/>
      <c r="G11" s="390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415"/>
      <c r="B12" s="416"/>
      <c r="C12" s="419"/>
      <c r="D12" s="391"/>
      <c r="E12" s="238" t="s">
        <v>2</v>
      </c>
      <c r="F12" s="419"/>
      <c r="G12" s="391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63">
        <v>1</v>
      </c>
      <c r="C13" s="354" t="s">
        <v>566</v>
      </c>
      <c r="D13" s="353">
        <v>84214.31</v>
      </c>
      <c r="E13" s="352">
        <v>133346.26</v>
      </c>
      <c r="F13" s="356">
        <f>(D13-E13)/E13</f>
        <v>-0.36845390339406603</v>
      </c>
      <c r="G13" s="353">
        <v>11446</v>
      </c>
      <c r="H13" s="352">
        <v>263</v>
      </c>
      <c r="I13" s="352">
        <f>G13/H13</f>
        <v>43.520912547528518</v>
      </c>
      <c r="J13" s="352">
        <v>18</v>
      </c>
      <c r="K13" s="352">
        <v>2</v>
      </c>
      <c r="L13" s="353">
        <v>231229.31</v>
      </c>
      <c r="M13" s="353">
        <v>31634</v>
      </c>
      <c r="N13" s="351">
        <v>44666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3">
        <v>2</v>
      </c>
      <c r="C14" s="354" t="s">
        <v>547</v>
      </c>
      <c r="D14" s="353">
        <v>50715.06</v>
      </c>
      <c r="E14" s="352">
        <v>66689.34</v>
      </c>
      <c r="F14" s="356">
        <f>(D14-E14)/E14</f>
        <v>-0.23953273491685478</v>
      </c>
      <c r="G14" s="353">
        <v>9784</v>
      </c>
      <c r="H14" s="352">
        <v>242</v>
      </c>
      <c r="I14" s="352">
        <f>G14/H14</f>
        <v>40.429752066115704</v>
      </c>
      <c r="J14" s="352">
        <v>16</v>
      </c>
      <c r="K14" s="352">
        <v>4</v>
      </c>
      <c r="L14" s="353">
        <v>280266</v>
      </c>
      <c r="M14" s="353">
        <v>54475</v>
      </c>
      <c r="N14" s="351">
        <v>44652</v>
      </c>
      <c r="O14" s="350" t="s">
        <v>113</v>
      </c>
      <c r="P14" s="347"/>
      <c r="Q14" s="359"/>
      <c r="R14" s="359"/>
      <c r="S14" s="359"/>
      <c r="T14" s="359"/>
      <c r="V14" s="347"/>
      <c r="W14" s="346"/>
      <c r="X14" s="346"/>
      <c r="Y14" s="8"/>
      <c r="Z14" s="8"/>
      <c r="AA14" s="8"/>
      <c r="AB14" s="347"/>
      <c r="AC14" s="346"/>
    </row>
    <row r="15" spans="1:29" ht="25.35" customHeight="1">
      <c r="A15" s="349">
        <v>3</v>
      </c>
      <c r="B15" s="349" t="s">
        <v>67</v>
      </c>
      <c r="C15" s="354" t="s">
        <v>576</v>
      </c>
      <c r="D15" s="353">
        <v>30969</v>
      </c>
      <c r="E15" s="352" t="s">
        <v>30</v>
      </c>
      <c r="F15" s="352" t="s">
        <v>30</v>
      </c>
      <c r="G15" s="353">
        <v>4655</v>
      </c>
      <c r="H15" s="352" t="s">
        <v>30</v>
      </c>
      <c r="I15" s="352" t="s">
        <v>30</v>
      </c>
      <c r="J15" s="352">
        <v>14</v>
      </c>
      <c r="K15" s="352">
        <v>1</v>
      </c>
      <c r="L15" s="353">
        <v>30969</v>
      </c>
      <c r="M15" s="353">
        <v>4655</v>
      </c>
      <c r="N15" s="351">
        <v>44673</v>
      </c>
      <c r="O15" s="350" t="s">
        <v>31</v>
      </c>
      <c r="P15" s="347"/>
      <c r="Q15" s="359"/>
      <c r="R15" s="359"/>
      <c r="S15" s="335"/>
      <c r="T15" s="359"/>
      <c r="U15" s="346"/>
      <c r="V15" s="360"/>
      <c r="W15" s="360"/>
      <c r="X15" s="346"/>
      <c r="Y15" s="8"/>
      <c r="Z15" s="361"/>
      <c r="AA15" s="346"/>
      <c r="AB15" s="361"/>
      <c r="AC15" s="346"/>
    </row>
    <row r="16" spans="1:29" ht="25.35" customHeight="1">
      <c r="A16" s="349">
        <v>4</v>
      </c>
      <c r="B16" s="363">
        <v>3</v>
      </c>
      <c r="C16" s="354" t="s">
        <v>550</v>
      </c>
      <c r="D16" s="353">
        <v>23904.23</v>
      </c>
      <c r="E16" s="352">
        <v>31214.55</v>
      </c>
      <c r="F16" s="356">
        <f>(D16-E16)/E16</f>
        <v>-0.23419591184239399</v>
      </c>
      <c r="G16" s="353">
        <v>3715</v>
      </c>
      <c r="H16" s="352">
        <v>114</v>
      </c>
      <c r="I16" s="352">
        <f t="shared" ref="I16:I21" si="0">G16/H16</f>
        <v>32.587719298245617</v>
      </c>
      <c r="J16" s="352">
        <v>10</v>
      </c>
      <c r="K16" s="352">
        <v>3</v>
      </c>
      <c r="L16" s="353">
        <v>134978</v>
      </c>
      <c r="M16" s="353">
        <v>19317</v>
      </c>
      <c r="N16" s="351">
        <v>44659</v>
      </c>
      <c r="O16" s="350" t="s">
        <v>113</v>
      </c>
      <c r="P16" s="347"/>
      <c r="Q16" s="359"/>
      <c r="R16" s="359"/>
      <c r="S16" s="335"/>
      <c r="T16" s="359"/>
      <c r="U16" s="346"/>
      <c r="V16" s="360"/>
      <c r="W16" s="360"/>
      <c r="X16" s="346"/>
      <c r="Y16" s="8"/>
      <c r="Z16" s="361"/>
      <c r="AA16" s="346"/>
      <c r="AB16" s="361"/>
      <c r="AC16" s="346"/>
    </row>
    <row r="17" spans="1:29" ht="25.35" customHeight="1">
      <c r="A17" s="349">
        <v>5</v>
      </c>
      <c r="B17" s="364">
        <v>4</v>
      </c>
      <c r="C17" s="354" t="s">
        <v>565</v>
      </c>
      <c r="D17" s="353">
        <v>21520.77</v>
      </c>
      <c r="E17" s="352">
        <v>29739.25</v>
      </c>
      <c r="F17" s="356">
        <f>(D17-E17)/E17</f>
        <v>-0.27635128659935942</v>
      </c>
      <c r="G17" s="353">
        <v>3318</v>
      </c>
      <c r="H17" s="352">
        <v>125</v>
      </c>
      <c r="I17" s="352">
        <f t="shared" si="0"/>
        <v>26.544</v>
      </c>
      <c r="J17" s="352">
        <v>13</v>
      </c>
      <c r="K17" s="352">
        <v>2</v>
      </c>
      <c r="L17" s="353">
        <v>51669</v>
      </c>
      <c r="M17" s="353">
        <v>7962</v>
      </c>
      <c r="N17" s="351">
        <v>44666</v>
      </c>
      <c r="O17" s="350" t="s">
        <v>52</v>
      </c>
      <c r="P17" s="347"/>
      <c r="Q17" s="359"/>
      <c r="R17" s="359"/>
      <c r="S17" s="359"/>
      <c r="T17" s="359"/>
      <c r="U17" s="360"/>
      <c r="V17" s="360"/>
      <c r="W17" s="346"/>
      <c r="X17" s="360"/>
      <c r="Y17" s="361"/>
      <c r="Z17" s="361"/>
      <c r="AA17" s="346"/>
    </row>
    <row r="18" spans="1:29" ht="25.35" customHeight="1">
      <c r="A18" s="349">
        <v>6</v>
      </c>
      <c r="B18" s="349" t="s">
        <v>67</v>
      </c>
      <c r="C18" s="354" t="s">
        <v>574</v>
      </c>
      <c r="D18" s="353">
        <v>21312.58</v>
      </c>
      <c r="E18" s="352" t="s">
        <v>30</v>
      </c>
      <c r="F18" s="352" t="s">
        <v>30</v>
      </c>
      <c r="G18" s="353">
        <v>3124</v>
      </c>
      <c r="H18" s="352">
        <v>173</v>
      </c>
      <c r="I18" s="352">
        <f t="shared" si="0"/>
        <v>18.057803468208093</v>
      </c>
      <c r="J18" s="352">
        <v>18</v>
      </c>
      <c r="K18" s="352">
        <v>1</v>
      </c>
      <c r="L18" s="353">
        <v>22051.81</v>
      </c>
      <c r="M18" s="353">
        <v>3243</v>
      </c>
      <c r="N18" s="351">
        <v>44673</v>
      </c>
      <c r="O18" s="350" t="s">
        <v>27</v>
      </c>
      <c r="P18" s="347"/>
      <c r="Q18" s="359"/>
      <c r="R18" s="359"/>
      <c r="S18" s="335"/>
      <c r="T18" s="359"/>
      <c r="U18" s="346"/>
      <c r="V18" s="360"/>
      <c r="W18" s="360"/>
      <c r="X18" s="361"/>
      <c r="Y18" s="346"/>
      <c r="Z18" s="8"/>
      <c r="AA18" s="346"/>
      <c r="AB18" s="361"/>
      <c r="AC18" s="346"/>
    </row>
    <row r="19" spans="1:29" ht="25.35" customHeight="1">
      <c r="A19" s="349">
        <v>7</v>
      </c>
      <c r="B19" s="349" t="s">
        <v>67</v>
      </c>
      <c r="C19" s="354" t="s">
        <v>575</v>
      </c>
      <c r="D19" s="353">
        <v>20028.45</v>
      </c>
      <c r="E19" s="352" t="s">
        <v>30</v>
      </c>
      <c r="F19" s="352" t="s">
        <v>30</v>
      </c>
      <c r="G19" s="353">
        <v>4156</v>
      </c>
      <c r="H19" s="352">
        <v>172</v>
      </c>
      <c r="I19" s="352">
        <f t="shared" si="0"/>
        <v>24.162790697674417</v>
      </c>
      <c r="J19" s="352">
        <v>14</v>
      </c>
      <c r="K19" s="352">
        <v>1</v>
      </c>
      <c r="L19" s="353">
        <v>24776.04</v>
      </c>
      <c r="M19" s="353">
        <v>5260</v>
      </c>
      <c r="N19" s="351">
        <v>44673</v>
      </c>
      <c r="O19" s="350" t="s">
        <v>265</v>
      </c>
      <c r="P19" s="347"/>
      <c r="Q19" s="359"/>
      <c r="R19" s="359"/>
      <c r="S19" s="335"/>
      <c r="T19" s="359"/>
      <c r="U19" s="346"/>
      <c r="V19" s="360"/>
      <c r="W19" s="360"/>
      <c r="X19" s="361"/>
      <c r="Y19" s="346"/>
      <c r="Z19" s="8"/>
      <c r="AA19" s="346"/>
      <c r="AB19" s="361"/>
      <c r="AC19" s="346"/>
    </row>
    <row r="20" spans="1:29" ht="25.35" customHeight="1">
      <c r="A20" s="349">
        <v>8</v>
      </c>
      <c r="B20" s="363">
        <v>5</v>
      </c>
      <c r="C20" s="354" t="s">
        <v>522</v>
      </c>
      <c r="D20" s="353">
        <v>19243.41</v>
      </c>
      <c r="E20" s="352">
        <v>26588.17</v>
      </c>
      <c r="F20" s="356">
        <f>(D20-E20)/E20</f>
        <v>-0.27624165183237503</v>
      </c>
      <c r="G20" s="353">
        <v>3819</v>
      </c>
      <c r="H20" s="352">
        <v>103</v>
      </c>
      <c r="I20" s="352">
        <f t="shared" si="0"/>
        <v>37.077669902912625</v>
      </c>
      <c r="J20" s="352">
        <v>9</v>
      </c>
      <c r="K20" s="352">
        <v>7</v>
      </c>
      <c r="L20" s="353">
        <v>233975</v>
      </c>
      <c r="M20" s="353">
        <v>47039</v>
      </c>
      <c r="N20" s="351">
        <v>44631</v>
      </c>
      <c r="O20" s="350" t="s">
        <v>32</v>
      </c>
      <c r="P20" s="347"/>
      <c r="Q20" s="359"/>
      <c r="R20" s="359"/>
      <c r="S20" s="335"/>
      <c r="T20" s="359"/>
      <c r="U20" s="346"/>
      <c r="V20" s="360"/>
      <c r="W20" s="360"/>
      <c r="X20" s="361"/>
      <c r="Y20" s="346"/>
      <c r="Z20" s="8"/>
      <c r="AA20" s="346"/>
      <c r="AB20" s="361"/>
      <c r="AC20" s="346"/>
    </row>
    <row r="21" spans="1:29" ht="25.35" customHeight="1">
      <c r="A21" s="349">
        <v>9</v>
      </c>
      <c r="B21" s="363">
        <v>7</v>
      </c>
      <c r="C21" s="354" t="s">
        <v>549</v>
      </c>
      <c r="D21" s="353">
        <v>18019.93</v>
      </c>
      <c r="E21" s="352">
        <v>24000.69</v>
      </c>
      <c r="F21" s="356">
        <f>(D21-E21)/E21</f>
        <v>-0.24919116908722203</v>
      </c>
      <c r="G21" s="353">
        <v>3979</v>
      </c>
      <c r="H21" s="352">
        <v>163</v>
      </c>
      <c r="I21" s="352">
        <f t="shared" si="0"/>
        <v>24.411042944785276</v>
      </c>
      <c r="J21" s="352">
        <v>18</v>
      </c>
      <c r="K21" s="352">
        <v>3</v>
      </c>
      <c r="L21" s="353">
        <v>90377.56</v>
      </c>
      <c r="M21" s="353">
        <v>20982</v>
      </c>
      <c r="N21" s="351">
        <v>44659</v>
      </c>
      <c r="O21" s="350" t="s">
        <v>27</v>
      </c>
      <c r="P21" s="347"/>
      <c r="Q21" s="359"/>
      <c r="R21" s="359"/>
      <c r="S21" s="335"/>
      <c r="T21" s="359"/>
      <c r="U21" s="346"/>
      <c r="V21" s="360"/>
      <c r="W21" s="360"/>
      <c r="X21" s="361"/>
      <c r="Y21" s="346"/>
      <c r="Z21" s="8"/>
      <c r="AA21" s="346"/>
      <c r="AB21" s="361"/>
      <c r="AC21" s="346"/>
    </row>
    <row r="22" spans="1:29" ht="25.35" customHeight="1">
      <c r="A22" s="349">
        <v>10</v>
      </c>
      <c r="B22" s="363">
        <v>6</v>
      </c>
      <c r="C22" s="354" t="s">
        <v>573</v>
      </c>
      <c r="D22" s="353">
        <v>14834</v>
      </c>
      <c r="E22" s="352">
        <v>25725</v>
      </c>
      <c r="F22" s="356">
        <f>(D22-E22)/E22</f>
        <v>-0.42336248785228375</v>
      </c>
      <c r="G22" s="353">
        <v>2230</v>
      </c>
      <c r="H22" s="352" t="s">
        <v>30</v>
      </c>
      <c r="I22" s="352" t="s">
        <v>30</v>
      </c>
      <c r="J22" s="352">
        <v>9</v>
      </c>
      <c r="K22" s="352">
        <v>2</v>
      </c>
      <c r="L22" s="353">
        <v>40559</v>
      </c>
      <c r="M22" s="353">
        <v>6088</v>
      </c>
      <c r="N22" s="351">
        <v>44666</v>
      </c>
      <c r="O22" s="350" t="s">
        <v>31</v>
      </c>
      <c r="P22" s="347"/>
      <c r="Q22" s="359"/>
      <c r="R22" s="359"/>
      <c r="S22" s="335"/>
      <c r="T22" s="359"/>
      <c r="V22" s="360"/>
      <c r="W22" s="360"/>
      <c r="X22" s="361"/>
      <c r="Y22" s="346"/>
      <c r="Z22" s="8"/>
      <c r="AA22" s="346"/>
      <c r="AB22" s="361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304761.74</v>
      </c>
      <c r="E23" s="348">
        <v>375626.62</v>
      </c>
      <c r="F23" s="358">
        <f>(D23-E23)/E23</f>
        <v>-0.18865776871724374</v>
      </c>
      <c r="G23" s="348">
        <f t="shared" ref="G23" si="1">SUM(G13:G22)</f>
        <v>50226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63">
        <v>8</v>
      </c>
      <c r="C25" s="354" t="s">
        <v>530</v>
      </c>
      <c r="D25" s="353">
        <v>13419.8</v>
      </c>
      <c r="E25" s="352">
        <v>18184.61</v>
      </c>
      <c r="F25" s="356">
        <f>(D25-E25)/E25</f>
        <v>-0.26202431616625271</v>
      </c>
      <c r="G25" s="353">
        <v>2683</v>
      </c>
      <c r="H25" s="352">
        <v>92</v>
      </c>
      <c r="I25" s="352">
        <f t="shared" ref="I25:I34" si="2">G25/H25</f>
        <v>29.163043478260871</v>
      </c>
      <c r="J25" s="352">
        <v>9</v>
      </c>
      <c r="K25" s="352">
        <v>6</v>
      </c>
      <c r="L25" s="353">
        <v>144104</v>
      </c>
      <c r="M25" s="353">
        <v>28759</v>
      </c>
      <c r="N25" s="351">
        <v>44638</v>
      </c>
      <c r="O25" s="350" t="s">
        <v>52</v>
      </c>
      <c r="P25" s="78"/>
      <c r="Q25" s="359"/>
      <c r="R25" s="385"/>
      <c r="S25" s="335"/>
      <c r="T25" s="347"/>
      <c r="U25" s="347"/>
      <c r="V25" s="347"/>
      <c r="W25" s="360"/>
      <c r="X25" s="346"/>
      <c r="Y25" s="361"/>
      <c r="Z25" s="8"/>
      <c r="AA25" s="361"/>
      <c r="AB25" s="346"/>
      <c r="AC25" s="346"/>
    </row>
    <row r="26" spans="1:29" ht="25.35" customHeight="1">
      <c r="A26" s="349">
        <v>12</v>
      </c>
      <c r="B26" s="349" t="s">
        <v>67</v>
      </c>
      <c r="C26" s="354" t="s">
        <v>578</v>
      </c>
      <c r="D26" s="353">
        <v>7830</v>
      </c>
      <c r="E26" s="352" t="s">
        <v>30</v>
      </c>
      <c r="F26" s="352" t="s">
        <v>30</v>
      </c>
      <c r="G26" s="353">
        <v>1488</v>
      </c>
      <c r="H26" s="352">
        <v>33</v>
      </c>
      <c r="I26" s="352">
        <f t="shared" si="2"/>
        <v>45.090909090909093</v>
      </c>
      <c r="J26" s="352">
        <v>6</v>
      </c>
      <c r="K26" s="352">
        <v>1</v>
      </c>
      <c r="L26" s="353">
        <v>7830</v>
      </c>
      <c r="M26" s="353">
        <v>1488</v>
      </c>
      <c r="N26" s="351">
        <v>44673</v>
      </c>
      <c r="O26" s="350" t="s">
        <v>99</v>
      </c>
      <c r="P26" s="347"/>
      <c r="Q26" s="359"/>
      <c r="R26" s="359"/>
      <c r="S26" s="335"/>
      <c r="T26" s="359"/>
      <c r="V26" s="360"/>
      <c r="W26" s="360"/>
      <c r="X26" s="361"/>
      <c r="Y26" s="346"/>
      <c r="Z26" s="8"/>
      <c r="AA26" s="346"/>
      <c r="AB26" s="361"/>
      <c r="AC26" s="346"/>
    </row>
    <row r="27" spans="1:29" ht="25.35" customHeight="1">
      <c r="A27" s="349">
        <v>13</v>
      </c>
      <c r="B27" s="362" t="s">
        <v>67</v>
      </c>
      <c r="C27" s="354" t="s">
        <v>577</v>
      </c>
      <c r="D27" s="353">
        <v>7591</v>
      </c>
      <c r="E27" s="352" t="s">
        <v>30</v>
      </c>
      <c r="F27" s="352" t="s">
        <v>30</v>
      </c>
      <c r="G27" s="353">
        <v>1057</v>
      </c>
      <c r="H27" s="352">
        <v>27</v>
      </c>
      <c r="I27" s="352">
        <f t="shared" si="2"/>
        <v>39.148148148148145</v>
      </c>
      <c r="J27" s="352">
        <v>8</v>
      </c>
      <c r="K27" s="352">
        <v>1</v>
      </c>
      <c r="L27" s="353">
        <v>7591</v>
      </c>
      <c r="M27" s="353">
        <v>1057</v>
      </c>
      <c r="N27" s="351">
        <v>44673</v>
      </c>
      <c r="O27" s="350" t="s">
        <v>59</v>
      </c>
      <c r="P27" s="347"/>
      <c r="Q27" s="359"/>
      <c r="R27" s="359"/>
      <c r="S27" s="359"/>
      <c r="T27" s="359"/>
      <c r="V27" s="347"/>
      <c r="W27" s="360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63">
        <v>10</v>
      </c>
      <c r="C28" s="354" t="s">
        <v>562</v>
      </c>
      <c r="D28" s="353">
        <v>4348.54</v>
      </c>
      <c r="E28" s="352">
        <v>9610.01</v>
      </c>
      <c r="F28" s="356">
        <f>(D28-E28)/E28</f>
        <v>-0.54749890999072848</v>
      </c>
      <c r="G28" s="353">
        <v>720</v>
      </c>
      <c r="H28" s="352">
        <v>47</v>
      </c>
      <c r="I28" s="352">
        <f t="shared" si="2"/>
        <v>15.319148936170214</v>
      </c>
      <c r="J28" s="352">
        <v>9</v>
      </c>
      <c r="K28" s="352">
        <v>3</v>
      </c>
      <c r="L28" s="353">
        <v>36870.659999999996</v>
      </c>
      <c r="M28" s="353">
        <v>6530</v>
      </c>
      <c r="N28" s="351">
        <v>44659</v>
      </c>
      <c r="O28" s="350" t="s">
        <v>563</v>
      </c>
      <c r="P28" s="347"/>
      <c r="Q28" s="359"/>
      <c r="R28" s="359"/>
      <c r="S28" s="335"/>
      <c r="T28" s="359"/>
      <c r="V28" s="360"/>
      <c r="W28" s="33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63">
        <v>11</v>
      </c>
      <c r="C29" s="354" t="s">
        <v>515</v>
      </c>
      <c r="D29" s="353">
        <v>4054.9</v>
      </c>
      <c r="E29" s="352">
        <v>7336.48</v>
      </c>
      <c r="F29" s="356">
        <f>(D29-E29)/E29</f>
        <v>-0.44729625106318011</v>
      </c>
      <c r="G29" s="353">
        <v>671</v>
      </c>
      <c r="H29" s="352">
        <v>26</v>
      </c>
      <c r="I29" s="352">
        <f t="shared" si="2"/>
        <v>25.807692307692307</v>
      </c>
      <c r="J29" s="352">
        <v>4</v>
      </c>
      <c r="K29" s="352">
        <v>8</v>
      </c>
      <c r="L29" s="353">
        <v>366474.83</v>
      </c>
      <c r="M29" s="353">
        <v>52358</v>
      </c>
      <c r="N29" s="351">
        <v>44624</v>
      </c>
      <c r="O29" s="350" t="s">
        <v>34</v>
      </c>
      <c r="P29" s="347"/>
      <c r="Q29" s="361"/>
      <c r="R29" s="385"/>
      <c r="S29" s="359"/>
      <c r="T29" s="359"/>
      <c r="U29" s="359"/>
      <c r="V29" s="360"/>
      <c r="W29" s="360"/>
      <c r="X29" s="346"/>
      <c r="Y29" s="361"/>
      <c r="Z29" s="8"/>
      <c r="AA29" s="361"/>
      <c r="AB29" s="346"/>
      <c r="AC29" s="346"/>
    </row>
    <row r="30" spans="1:29" ht="25.35" customHeight="1">
      <c r="A30" s="349">
        <v>16</v>
      </c>
      <c r="B30" s="363" t="s">
        <v>40</v>
      </c>
      <c r="C30" s="354" t="s">
        <v>579</v>
      </c>
      <c r="D30" s="353">
        <v>3859.4</v>
      </c>
      <c r="E30" s="352" t="s">
        <v>30</v>
      </c>
      <c r="F30" s="352" t="s">
        <v>30</v>
      </c>
      <c r="G30" s="353">
        <v>482</v>
      </c>
      <c r="H30" s="352">
        <v>6</v>
      </c>
      <c r="I30" s="352">
        <f t="shared" si="2"/>
        <v>80.333333333333329</v>
      </c>
      <c r="J30" s="352">
        <v>5</v>
      </c>
      <c r="K30" s="352">
        <v>0</v>
      </c>
      <c r="L30" s="353">
        <v>3859</v>
      </c>
      <c r="M30" s="353">
        <v>482</v>
      </c>
      <c r="N30" s="351" t="s">
        <v>190</v>
      </c>
      <c r="O30" s="350" t="s">
        <v>52</v>
      </c>
      <c r="P30" s="347"/>
      <c r="Q30" s="359"/>
      <c r="R30" s="359"/>
      <c r="S30" s="335"/>
      <c r="T30" s="359"/>
      <c r="V30" s="360"/>
      <c r="W30" s="360"/>
      <c r="X30" s="346"/>
      <c r="Y30" s="361"/>
      <c r="Z30" s="8"/>
      <c r="AA30" s="361"/>
      <c r="AB30" s="346"/>
      <c r="AC30" s="346"/>
    </row>
    <row r="31" spans="1:29" ht="25.35" customHeight="1">
      <c r="A31" s="349">
        <v>17</v>
      </c>
      <c r="B31" s="362" t="s">
        <v>40</v>
      </c>
      <c r="C31" s="354" t="s">
        <v>584</v>
      </c>
      <c r="D31" s="353">
        <v>2373</v>
      </c>
      <c r="E31" s="352" t="s">
        <v>30</v>
      </c>
      <c r="F31" s="352" t="s">
        <v>30</v>
      </c>
      <c r="G31" s="353">
        <v>446</v>
      </c>
      <c r="H31" s="352" t="s">
        <v>30</v>
      </c>
      <c r="I31" s="352" t="s">
        <v>30</v>
      </c>
      <c r="J31" s="352" t="s">
        <v>30</v>
      </c>
      <c r="K31" s="352">
        <v>0</v>
      </c>
      <c r="L31" s="353">
        <v>2373</v>
      </c>
      <c r="M31" s="353">
        <v>446</v>
      </c>
      <c r="N31" s="351" t="s">
        <v>190</v>
      </c>
      <c r="O31" s="350" t="s">
        <v>31</v>
      </c>
      <c r="P31" s="347"/>
      <c r="Q31" s="359"/>
      <c r="R31" s="359"/>
      <c r="S31" s="359"/>
      <c r="V31" s="346"/>
      <c r="W31" s="33"/>
      <c r="X31" s="346"/>
      <c r="Y31" s="8"/>
      <c r="Z31" s="347"/>
      <c r="AA31" s="346"/>
      <c r="AC31" s="346"/>
    </row>
    <row r="32" spans="1:29" ht="25.35" customHeight="1">
      <c r="A32" s="349">
        <v>18</v>
      </c>
      <c r="B32" s="363">
        <v>9</v>
      </c>
      <c r="C32" s="354" t="s">
        <v>546</v>
      </c>
      <c r="D32" s="353">
        <v>2305.5500000000002</v>
      </c>
      <c r="E32" s="352">
        <v>10528.74</v>
      </c>
      <c r="F32" s="356">
        <f>(D32-E32)/E32</f>
        <v>-0.7810231803615626</v>
      </c>
      <c r="G32" s="353">
        <v>365</v>
      </c>
      <c r="H32" s="352">
        <v>21</v>
      </c>
      <c r="I32" s="352">
        <f t="shared" si="2"/>
        <v>17.38095238095238</v>
      </c>
      <c r="J32" s="352">
        <v>4</v>
      </c>
      <c r="K32" s="352">
        <v>4</v>
      </c>
      <c r="L32" s="353">
        <v>98619.73</v>
      </c>
      <c r="M32" s="353">
        <v>13835</v>
      </c>
      <c r="N32" s="351">
        <v>44652</v>
      </c>
      <c r="O32" s="350" t="s">
        <v>73</v>
      </c>
      <c r="P32" s="347"/>
      <c r="Q32" s="359"/>
      <c r="R32" s="385"/>
      <c r="S32" s="385"/>
      <c r="T32" s="359"/>
      <c r="V32" s="347"/>
      <c r="W32" s="346"/>
      <c r="X32" s="8"/>
      <c r="Y32" s="8"/>
      <c r="Z32" s="346"/>
      <c r="AA32" s="347"/>
      <c r="AC32" s="346"/>
    </row>
    <row r="33" spans="1:29" ht="25.35" customHeight="1">
      <c r="A33" s="349">
        <v>19</v>
      </c>
      <c r="B33" s="364">
        <v>13</v>
      </c>
      <c r="C33" s="354" t="s">
        <v>496</v>
      </c>
      <c r="D33" s="353">
        <v>1836.53</v>
      </c>
      <c r="E33" s="352">
        <v>4247.74</v>
      </c>
      <c r="F33" s="356">
        <f>(D33-E33)/E33</f>
        <v>-0.56764538319200331</v>
      </c>
      <c r="G33" s="353">
        <v>296</v>
      </c>
      <c r="H33" s="352">
        <v>9</v>
      </c>
      <c r="I33" s="352">
        <f t="shared" si="2"/>
        <v>32.888888888888886</v>
      </c>
      <c r="J33" s="352">
        <v>2</v>
      </c>
      <c r="K33" s="352">
        <v>10</v>
      </c>
      <c r="L33" s="353">
        <v>246773.59</v>
      </c>
      <c r="M33" s="353">
        <v>35995</v>
      </c>
      <c r="N33" s="351">
        <v>44610</v>
      </c>
      <c r="O33" s="350" t="s">
        <v>73</v>
      </c>
      <c r="P33" s="347"/>
      <c r="Q33" s="8"/>
      <c r="R33" s="361"/>
      <c r="S33" s="346"/>
      <c r="T33" s="346"/>
      <c r="V33" s="347"/>
      <c r="W33" s="347"/>
      <c r="X33" s="347"/>
      <c r="Y33" s="346"/>
      <c r="Z33" s="346"/>
    </row>
    <row r="34" spans="1:29" ht="25.35" customHeight="1">
      <c r="A34" s="349">
        <v>20</v>
      </c>
      <c r="B34" s="364">
        <v>14</v>
      </c>
      <c r="C34" s="354" t="s">
        <v>497</v>
      </c>
      <c r="D34" s="353">
        <v>575</v>
      </c>
      <c r="E34" s="352">
        <v>884</v>
      </c>
      <c r="F34" s="356">
        <f>(D34-E34)/E34</f>
        <v>-0.34954751131221717</v>
      </c>
      <c r="G34" s="353">
        <v>100</v>
      </c>
      <c r="H34" s="352">
        <v>10</v>
      </c>
      <c r="I34" s="352">
        <f t="shared" si="2"/>
        <v>10</v>
      </c>
      <c r="J34" s="352">
        <v>9</v>
      </c>
      <c r="K34" s="352">
        <v>10</v>
      </c>
      <c r="L34" s="353">
        <v>139880.45000000001</v>
      </c>
      <c r="M34" s="353">
        <v>23463</v>
      </c>
      <c r="N34" s="351">
        <v>44610</v>
      </c>
      <c r="O34" s="350" t="s">
        <v>183</v>
      </c>
      <c r="P34" s="347"/>
      <c r="Q34" s="359"/>
      <c r="R34" s="359"/>
      <c r="S34" s="335"/>
      <c r="T34" s="359"/>
      <c r="V34" s="360"/>
      <c r="W34" s="33"/>
      <c r="X34" s="8"/>
      <c r="Y34" s="361"/>
      <c r="Z34" s="360"/>
      <c r="AA34" s="361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352955.46</v>
      </c>
      <c r="E35" s="348">
        <v>394888.23</v>
      </c>
      <c r="F35" s="358">
        <f t="shared" ref="F35" si="3">(D35-E35)/E35</f>
        <v>-0.10618895883526323</v>
      </c>
      <c r="G35" s="348">
        <f>SUM(G23:G34)</f>
        <v>58534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390</v>
      </c>
      <c r="D37" s="353">
        <v>421</v>
      </c>
      <c r="E37" s="352" t="s">
        <v>30</v>
      </c>
      <c r="F37" s="352" t="s">
        <v>30</v>
      </c>
      <c r="G37" s="353">
        <v>76</v>
      </c>
      <c r="H37" s="352">
        <v>2</v>
      </c>
      <c r="I37" s="352">
        <f t="shared" ref="I37:I42" si="4">G37/H37</f>
        <v>38</v>
      </c>
      <c r="J37" s="352">
        <v>2</v>
      </c>
      <c r="K37" s="352" t="s">
        <v>30</v>
      </c>
      <c r="L37" s="353">
        <v>12308.5</v>
      </c>
      <c r="M37" s="353">
        <v>2502</v>
      </c>
      <c r="N37" s="351">
        <v>44533</v>
      </c>
      <c r="O37" s="350" t="s">
        <v>59</v>
      </c>
      <c r="P37" s="347"/>
      <c r="Q37" s="359"/>
      <c r="R37" s="359"/>
      <c r="S37" s="335"/>
      <c r="T37" s="360"/>
      <c r="U37" s="360"/>
      <c r="V37" s="360"/>
      <c r="W37" s="360"/>
      <c r="X37" s="8"/>
      <c r="Y37" s="361"/>
      <c r="Z37" s="360"/>
      <c r="AA37" s="361"/>
      <c r="AB37" s="346"/>
      <c r="AC37" s="346"/>
    </row>
    <row r="38" spans="1:29" ht="25.35" customHeight="1">
      <c r="A38" s="349">
        <v>22</v>
      </c>
      <c r="B38" s="352" t="s">
        <v>30</v>
      </c>
      <c r="C38" s="354" t="s">
        <v>538</v>
      </c>
      <c r="D38" s="353">
        <v>350</v>
      </c>
      <c r="E38" s="352" t="s">
        <v>30</v>
      </c>
      <c r="F38" s="352" t="s">
        <v>30</v>
      </c>
      <c r="G38" s="353">
        <v>70</v>
      </c>
      <c r="H38" s="352">
        <v>2</v>
      </c>
      <c r="I38" s="352">
        <f t="shared" si="4"/>
        <v>35</v>
      </c>
      <c r="J38" s="352">
        <v>2</v>
      </c>
      <c r="K38" s="352" t="s">
        <v>30</v>
      </c>
      <c r="L38" s="353">
        <v>22738</v>
      </c>
      <c r="M38" s="353">
        <v>3537</v>
      </c>
      <c r="N38" s="351">
        <v>44638</v>
      </c>
      <c r="O38" s="350" t="s">
        <v>52</v>
      </c>
      <c r="P38" s="347"/>
      <c r="Q38" s="359"/>
      <c r="R38" s="359"/>
      <c r="S38" s="359"/>
      <c r="T38" s="359"/>
      <c r="U38" s="360"/>
      <c r="V38" s="360"/>
      <c r="W38" s="8"/>
      <c r="X38" s="346"/>
      <c r="Y38" s="360"/>
      <c r="Z38" s="361"/>
      <c r="AA38" s="361"/>
      <c r="AB38" s="346"/>
    </row>
    <row r="39" spans="1:29" ht="25.35" customHeight="1">
      <c r="A39" s="349">
        <v>23</v>
      </c>
      <c r="B39" s="364">
        <v>24</v>
      </c>
      <c r="C39" s="354" t="s">
        <v>537</v>
      </c>
      <c r="D39" s="353">
        <v>286.7</v>
      </c>
      <c r="E39" s="352">
        <v>23</v>
      </c>
      <c r="F39" s="356">
        <f>(D39-E39)/E39</f>
        <v>11.465217391304348</v>
      </c>
      <c r="G39" s="353">
        <v>87</v>
      </c>
      <c r="H39" s="352">
        <v>2</v>
      </c>
      <c r="I39" s="352">
        <f t="shared" si="4"/>
        <v>43.5</v>
      </c>
      <c r="J39" s="352">
        <v>2</v>
      </c>
      <c r="K39" s="352">
        <v>6</v>
      </c>
      <c r="L39" s="353">
        <v>49161.24</v>
      </c>
      <c r="M39" s="353">
        <v>7844</v>
      </c>
      <c r="N39" s="351">
        <v>44638</v>
      </c>
      <c r="O39" s="350" t="s">
        <v>27</v>
      </c>
      <c r="P39" s="347"/>
      <c r="Q39" s="359"/>
      <c r="R39" s="359"/>
      <c r="S39" s="335"/>
      <c r="T39" s="359"/>
      <c r="V39" s="360"/>
      <c r="W39" s="360"/>
      <c r="X39" s="361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55" t="s">
        <v>30</v>
      </c>
      <c r="C40" s="354" t="s">
        <v>482</v>
      </c>
      <c r="D40" s="353">
        <v>164</v>
      </c>
      <c r="E40" s="352" t="s">
        <v>30</v>
      </c>
      <c r="F40" s="352" t="s">
        <v>30</v>
      </c>
      <c r="G40" s="353">
        <v>32</v>
      </c>
      <c r="H40" s="352">
        <v>1</v>
      </c>
      <c r="I40" s="352">
        <f t="shared" si="4"/>
        <v>32</v>
      </c>
      <c r="J40" s="352">
        <v>1</v>
      </c>
      <c r="K40" s="352" t="s">
        <v>30</v>
      </c>
      <c r="L40" s="353">
        <v>8845</v>
      </c>
      <c r="M40" s="353">
        <v>1632</v>
      </c>
      <c r="N40" s="351">
        <v>44561</v>
      </c>
      <c r="O40" s="350" t="s">
        <v>59</v>
      </c>
      <c r="P40" s="347"/>
      <c r="Q40" s="359"/>
      <c r="R40" s="359"/>
      <c r="S40" s="359"/>
      <c r="T40" s="359"/>
      <c r="U40" s="360"/>
      <c r="V40" s="360"/>
      <c r="W40" s="360"/>
      <c r="X40" s="361"/>
      <c r="Y40" s="8"/>
      <c r="Z40" s="361"/>
      <c r="AA40" s="346"/>
      <c r="AB40" s="346"/>
    </row>
    <row r="41" spans="1:29" ht="25.35" customHeight="1">
      <c r="A41" s="349">
        <v>25</v>
      </c>
      <c r="B41" s="364">
        <v>21</v>
      </c>
      <c r="C41" s="354" t="s">
        <v>502</v>
      </c>
      <c r="D41" s="353">
        <v>133.6</v>
      </c>
      <c r="E41" s="352">
        <v>43.3</v>
      </c>
      <c r="F41" s="356">
        <f>(D41-E41)/E41</f>
        <v>2.0854503464203233</v>
      </c>
      <c r="G41" s="353">
        <v>38</v>
      </c>
      <c r="H41" s="352">
        <v>1</v>
      </c>
      <c r="I41" s="352">
        <f t="shared" si="4"/>
        <v>38</v>
      </c>
      <c r="J41" s="352">
        <v>1</v>
      </c>
      <c r="K41" s="352">
        <v>10</v>
      </c>
      <c r="L41" s="353">
        <v>61733.94</v>
      </c>
      <c r="M41" s="353">
        <v>12833</v>
      </c>
      <c r="N41" s="351">
        <v>44610</v>
      </c>
      <c r="O41" s="350" t="s">
        <v>43</v>
      </c>
      <c r="P41" s="347"/>
      <c r="Q41" s="359"/>
      <c r="R41" s="385"/>
      <c r="S41" s="347"/>
      <c r="T41" s="347"/>
      <c r="U41" s="347"/>
      <c r="V41" s="360"/>
      <c r="W41" s="33"/>
      <c r="X41" s="8"/>
      <c r="Y41" s="360"/>
      <c r="Z41" s="361"/>
      <c r="AA41" s="361"/>
      <c r="AB41" s="346"/>
      <c r="AC41" s="346"/>
    </row>
    <row r="42" spans="1:29" ht="25.35" customHeight="1">
      <c r="A42" s="349">
        <v>26</v>
      </c>
      <c r="B42" s="352" t="s">
        <v>30</v>
      </c>
      <c r="C42" s="354" t="s">
        <v>539</v>
      </c>
      <c r="D42" s="353">
        <v>120.5</v>
      </c>
      <c r="E42" s="352" t="s">
        <v>30</v>
      </c>
      <c r="F42" s="352" t="s">
        <v>30</v>
      </c>
      <c r="G42" s="353">
        <v>23</v>
      </c>
      <c r="H42" s="352">
        <v>2</v>
      </c>
      <c r="I42" s="352">
        <f t="shared" si="4"/>
        <v>11.5</v>
      </c>
      <c r="J42" s="352">
        <v>1</v>
      </c>
      <c r="K42" s="352">
        <v>6</v>
      </c>
      <c r="L42" s="353">
        <v>411.5</v>
      </c>
      <c r="M42" s="353">
        <v>79</v>
      </c>
      <c r="N42" s="351">
        <v>44638</v>
      </c>
      <c r="O42" s="350" t="s">
        <v>361</v>
      </c>
      <c r="P42" s="347"/>
      <c r="Q42" s="359"/>
      <c r="R42" s="359"/>
      <c r="S42" s="359"/>
      <c r="T42" s="359"/>
      <c r="V42" s="360"/>
      <c r="W42" s="360"/>
      <c r="X42" s="361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64">
        <v>17</v>
      </c>
      <c r="C43" s="354" t="s">
        <v>491</v>
      </c>
      <c r="D43" s="353">
        <v>98</v>
      </c>
      <c r="E43" s="352">
        <v>288</v>
      </c>
      <c r="F43" s="356">
        <f>(D43-E43)/E43</f>
        <v>-0.65972222222222221</v>
      </c>
      <c r="G43" s="353">
        <v>16</v>
      </c>
      <c r="H43" s="352" t="s">
        <v>30</v>
      </c>
      <c r="I43" s="352" t="s">
        <v>30</v>
      </c>
      <c r="J43" s="352">
        <v>1</v>
      </c>
      <c r="K43" s="352">
        <v>11</v>
      </c>
      <c r="L43" s="353">
        <v>16993</v>
      </c>
      <c r="M43" s="353">
        <v>2754</v>
      </c>
      <c r="N43" s="351">
        <v>44603</v>
      </c>
      <c r="O43" s="350" t="s">
        <v>31</v>
      </c>
      <c r="P43" s="347"/>
      <c r="Q43" s="359"/>
      <c r="R43" s="385"/>
      <c r="S43" s="385"/>
      <c r="T43" s="385"/>
      <c r="U43" s="33"/>
      <c r="V43" s="33"/>
      <c r="W43" s="33"/>
      <c r="X43" s="8"/>
      <c r="Y43" s="360"/>
      <c r="Z43" s="361"/>
      <c r="AA43" s="361"/>
      <c r="AB43" s="346"/>
      <c r="AC43" s="346"/>
    </row>
    <row r="44" spans="1:29" ht="25.35" customHeight="1">
      <c r="A44" s="349">
        <v>28</v>
      </c>
      <c r="B44" s="364">
        <v>19</v>
      </c>
      <c r="C44" s="354" t="s">
        <v>544</v>
      </c>
      <c r="D44" s="353">
        <v>98</v>
      </c>
      <c r="E44" s="352">
        <v>131</v>
      </c>
      <c r="F44" s="356">
        <f>(D44-E44)/E44</f>
        <v>-0.25190839694656486</v>
      </c>
      <c r="G44" s="353">
        <v>40</v>
      </c>
      <c r="H44" s="352">
        <v>1</v>
      </c>
      <c r="I44" s="352">
        <f>G44/H44</f>
        <v>40</v>
      </c>
      <c r="J44" s="352">
        <v>1</v>
      </c>
      <c r="K44" s="352">
        <v>5</v>
      </c>
      <c r="L44" s="353">
        <v>16641.02</v>
      </c>
      <c r="M44" s="353">
        <v>3433</v>
      </c>
      <c r="N44" s="351">
        <v>44645</v>
      </c>
      <c r="O44" s="350" t="s">
        <v>27</v>
      </c>
      <c r="P44" s="347"/>
      <c r="Q44" s="359"/>
      <c r="R44" s="359"/>
      <c r="S44" s="359"/>
      <c r="T44" s="359"/>
      <c r="U44" s="359"/>
      <c r="V44" s="359"/>
      <c r="W44" s="360"/>
      <c r="X44" s="361"/>
      <c r="Y44" s="361"/>
      <c r="Z44" s="346"/>
      <c r="AA44" s="8"/>
      <c r="AB44" s="346"/>
    </row>
    <row r="45" spans="1:29" ht="25.35" customHeight="1">
      <c r="A45" s="349">
        <v>29</v>
      </c>
      <c r="B45" s="355" t="s">
        <v>30</v>
      </c>
      <c r="C45" s="354" t="s">
        <v>489</v>
      </c>
      <c r="D45" s="353">
        <v>90</v>
      </c>
      <c r="E45" s="352" t="s">
        <v>30</v>
      </c>
      <c r="F45" s="352" t="s">
        <v>30</v>
      </c>
      <c r="G45" s="353">
        <v>18</v>
      </c>
      <c r="H45" s="352">
        <v>1</v>
      </c>
      <c r="I45" s="352">
        <f>G45/H45</f>
        <v>18</v>
      </c>
      <c r="J45" s="352">
        <v>1</v>
      </c>
      <c r="K45" s="352" t="s">
        <v>30</v>
      </c>
      <c r="L45" s="353">
        <v>96261</v>
      </c>
      <c r="M45" s="353">
        <v>15103</v>
      </c>
      <c r="N45" s="351">
        <v>44603</v>
      </c>
      <c r="O45" s="350" t="s">
        <v>32</v>
      </c>
      <c r="P45" s="347"/>
      <c r="Q45" s="359"/>
      <c r="R45" s="359"/>
      <c r="S45" s="347"/>
      <c r="T45" s="347"/>
      <c r="U45" s="347"/>
      <c r="V45" s="360"/>
      <c r="W45" s="346"/>
      <c r="X45" s="361"/>
      <c r="Y45" s="8"/>
      <c r="Z45" s="360"/>
      <c r="AA45" s="361"/>
      <c r="AB45" s="346"/>
      <c r="AC45" s="346"/>
    </row>
    <row r="46" spans="1:29" ht="25.35" customHeight="1">
      <c r="A46" s="349">
        <v>30</v>
      </c>
      <c r="B46" s="352" t="s">
        <v>30</v>
      </c>
      <c r="C46" s="354" t="s">
        <v>490</v>
      </c>
      <c r="D46" s="353">
        <v>70</v>
      </c>
      <c r="E46" s="352" t="s">
        <v>30</v>
      </c>
      <c r="F46" s="352" t="s">
        <v>30</v>
      </c>
      <c r="G46" s="353">
        <v>14</v>
      </c>
      <c r="H46" s="352">
        <v>2</v>
      </c>
      <c r="I46" s="352">
        <f>G46/H46</f>
        <v>7</v>
      </c>
      <c r="J46" s="352">
        <v>2</v>
      </c>
      <c r="K46" s="352" t="s">
        <v>30</v>
      </c>
      <c r="L46" s="353">
        <v>112034</v>
      </c>
      <c r="M46" s="353">
        <v>15745</v>
      </c>
      <c r="N46" s="351">
        <v>44603</v>
      </c>
      <c r="O46" s="350" t="s">
        <v>52</v>
      </c>
      <c r="P46" s="347"/>
      <c r="Q46" s="359"/>
      <c r="R46" s="359"/>
      <c r="S46" s="359"/>
      <c r="T46" s="359"/>
      <c r="U46" s="360"/>
      <c r="V46" s="360"/>
      <c r="W46" s="360"/>
      <c r="X46" s="361"/>
      <c r="Y46" s="346"/>
      <c r="Z46" s="360"/>
      <c r="AA46" s="361"/>
      <c r="AB46" s="346"/>
    </row>
    <row r="47" spans="1:29" ht="25.2" customHeight="1">
      <c r="A47" s="248"/>
      <c r="B47" s="248"/>
      <c r="C47" s="266" t="s">
        <v>116</v>
      </c>
      <c r="D47" s="348">
        <f>SUM(D35:D46)</f>
        <v>354787.26</v>
      </c>
      <c r="E47" s="348">
        <v>394981.73</v>
      </c>
      <c r="F47" s="358">
        <f>(D47-E47)/E47</f>
        <v>-0.1017628587529858</v>
      </c>
      <c r="G47" s="348">
        <f>SUM(G35:G46)</f>
        <v>58948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  <c r="U48" s="347"/>
      <c r="V48" s="347"/>
      <c r="W48" s="347"/>
    </row>
    <row r="49" spans="1:29" ht="25.35" customHeight="1">
      <c r="A49" s="349">
        <v>31</v>
      </c>
      <c r="B49" s="90">
        <v>20</v>
      </c>
      <c r="C49" s="354" t="s">
        <v>447</v>
      </c>
      <c r="D49" s="353">
        <v>70</v>
      </c>
      <c r="E49" s="352">
        <v>101</v>
      </c>
      <c r="F49" s="356">
        <f>(D49-E49)/E49</f>
        <v>-0.30693069306930693</v>
      </c>
      <c r="G49" s="353">
        <v>21</v>
      </c>
      <c r="H49" s="352" t="s">
        <v>30</v>
      </c>
      <c r="I49" s="352" t="s">
        <v>30</v>
      </c>
      <c r="J49" s="352">
        <v>1</v>
      </c>
      <c r="K49" s="352" t="s">
        <v>30</v>
      </c>
      <c r="L49" s="353">
        <v>52028</v>
      </c>
      <c r="M49" s="353">
        <v>9233</v>
      </c>
      <c r="N49" s="351">
        <v>44575</v>
      </c>
      <c r="O49" s="350" t="s">
        <v>31</v>
      </c>
      <c r="P49" s="347"/>
      <c r="Q49" s="359"/>
      <c r="R49" s="359"/>
      <c r="S49" s="335"/>
      <c r="T49" s="359"/>
      <c r="V49" s="360"/>
      <c r="W49" s="360"/>
      <c r="X49" s="361"/>
      <c r="Y49" s="360"/>
      <c r="Z49" s="8"/>
      <c r="AA49" s="361"/>
      <c r="AB49" s="346"/>
      <c r="AC49" s="346"/>
    </row>
    <row r="50" spans="1:29" ht="25.35" customHeight="1">
      <c r="A50" s="349">
        <v>32</v>
      </c>
      <c r="B50" s="352" t="s">
        <v>30</v>
      </c>
      <c r="C50" s="354" t="s">
        <v>367</v>
      </c>
      <c r="D50" s="353">
        <v>42</v>
      </c>
      <c r="E50" s="352" t="s">
        <v>30</v>
      </c>
      <c r="F50" s="352" t="s">
        <v>30</v>
      </c>
      <c r="G50" s="353">
        <v>10</v>
      </c>
      <c r="H50" s="352">
        <v>1</v>
      </c>
      <c r="I50" s="352">
        <f t="shared" ref="I50:I57" si="5">G50/H50</f>
        <v>10</v>
      </c>
      <c r="J50" s="352">
        <v>1</v>
      </c>
      <c r="K50" s="352" t="s">
        <v>30</v>
      </c>
      <c r="L50" s="353">
        <v>639260</v>
      </c>
      <c r="M50" s="353">
        <v>92165</v>
      </c>
      <c r="N50" s="351">
        <v>44526</v>
      </c>
      <c r="O50" s="350" t="s">
        <v>52</v>
      </c>
      <c r="P50" s="78"/>
      <c r="Q50" s="359"/>
      <c r="R50" s="359"/>
      <c r="S50" s="347"/>
      <c r="T50" s="347"/>
      <c r="U50" s="347"/>
      <c r="W50" s="347"/>
      <c r="X50" s="361"/>
      <c r="Y50" s="360"/>
      <c r="Z50" s="8"/>
      <c r="AA50" s="361"/>
      <c r="AB50" s="346"/>
      <c r="AC50" s="346"/>
    </row>
    <row r="51" spans="1:29" ht="25.35" customHeight="1">
      <c r="A51" s="349">
        <v>33</v>
      </c>
      <c r="B51" s="352" t="s">
        <v>30</v>
      </c>
      <c r="C51" s="354" t="s">
        <v>548</v>
      </c>
      <c r="D51" s="353">
        <v>42</v>
      </c>
      <c r="E51" s="352" t="s">
        <v>30</v>
      </c>
      <c r="F51" s="352" t="s">
        <v>30</v>
      </c>
      <c r="G51" s="353">
        <v>7</v>
      </c>
      <c r="H51" s="352">
        <v>1</v>
      </c>
      <c r="I51" s="352">
        <f t="shared" si="5"/>
        <v>7</v>
      </c>
      <c r="J51" s="352">
        <v>1</v>
      </c>
      <c r="K51" s="352" t="s">
        <v>30</v>
      </c>
      <c r="L51" s="353">
        <v>10759</v>
      </c>
      <c r="M51" s="353">
        <v>1645</v>
      </c>
      <c r="N51" s="351">
        <v>44652</v>
      </c>
      <c r="O51" s="350" t="s">
        <v>33</v>
      </c>
      <c r="P51" s="78"/>
      <c r="Q51" s="359"/>
      <c r="R51" s="359"/>
      <c r="S51" s="335"/>
      <c r="T51" s="359"/>
      <c r="U51" s="33"/>
      <c r="V51" s="33"/>
      <c r="W51" s="33"/>
      <c r="X51" s="8"/>
      <c r="Y51" s="361"/>
      <c r="Z51" s="360"/>
      <c r="AA51" s="361"/>
      <c r="AB51" s="346"/>
      <c r="AC51" s="346"/>
    </row>
    <row r="52" spans="1:29" ht="25.35" customHeight="1">
      <c r="A52" s="349">
        <v>34</v>
      </c>
      <c r="B52" s="352" t="s">
        <v>30</v>
      </c>
      <c r="C52" s="354" t="s">
        <v>523</v>
      </c>
      <c r="D52" s="353">
        <v>38</v>
      </c>
      <c r="E52" s="352" t="s">
        <v>30</v>
      </c>
      <c r="F52" s="352" t="s">
        <v>30</v>
      </c>
      <c r="G52" s="353">
        <v>8</v>
      </c>
      <c r="H52" s="352">
        <v>1</v>
      </c>
      <c r="I52" s="352">
        <f t="shared" si="5"/>
        <v>8</v>
      </c>
      <c r="J52" s="352">
        <v>1</v>
      </c>
      <c r="K52" s="352" t="s">
        <v>30</v>
      </c>
      <c r="L52" s="353">
        <v>29814.03</v>
      </c>
      <c r="M52" s="353">
        <v>4854</v>
      </c>
      <c r="N52" s="351">
        <v>44631</v>
      </c>
      <c r="O52" s="350" t="s">
        <v>27</v>
      </c>
      <c r="P52" s="347"/>
      <c r="Q52" s="359"/>
      <c r="R52" s="359"/>
      <c r="S52" s="359"/>
      <c r="V52" s="346"/>
      <c r="W52" s="33"/>
      <c r="X52" s="346"/>
      <c r="Y52" s="347"/>
      <c r="Z52" s="8"/>
      <c r="AA52" s="346"/>
      <c r="AC52" s="346"/>
    </row>
    <row r="53" spans="1:29" ht="25.35" customHeight="1">
      <c r="A53" s="349">
        <v>35</v>
      </c>
      <c r="B53" s="352" t="s">
        <v>30</v>
      </c>
      <c r="C53" s="354" t="s">
        <v>389</v>
      </c>
      <c r="D53" s="353">
        <v>33</v>
      </c>
      <c r="E53" s="352" t="s">
        <v>30</v>
      </c>
      <c r="F53" s="352" t="s">
        <v>30</v>
      </c>
      <c r="G53" s="353">
        <v>7</v>
      </c>
      <c r="H53" s="352">
        <v>1</v>
      </c>
      <c r="I53" s="352">
        <f t="shared" si="5"/>
        <v>7</v>
      </c>
      <c r="J53" s="352">
        <v>1</v>
      </c>
      <c r="K53" s="352" t="s">
        <v>30</v>
      </c>
      <c r="L53" s="353">
        <v>11394.76</v>
      </c>
      <c r="M53" s="353">
        <v>2047</v>
      </c>
      <c r="N53" s="351">
        <v>44533</v>
      </c>
      <c r="O53" s="350" t="s">
        <v>43</v>
      </c>
      <c r="P53" s="347"/>
      <c r="Q53" s="359"/>
      <c r="R53" s="359"/>
      <c r="S53" s="359"/>
      <c r="T53" s="359"/>
      <c r="W53" s="360"/>
      <c r="X53" s="8"/>
      <c r="Y53" s="361"/>
      <c r="Z53" s="360"/>
      <c r="AA53" s="361"/>
      <c r="AB53" s="346"/>
      <c r="AC53" s="346"/>
    </row>
    <row r="54" spans="1:29" ht="25.35" customHeight="1">
      <c r="A54" s="349">
        <v>36</v>
      </c>
      <c r="B54" s="352" t="s">
        <v>30</v>
      </c>
      <c r="C54" s="354" t="s">
        <v>509</v>
      </c>
      <c r="D54" s="353">
        <v>25</v>
      </c>
      <c r="E54" s="352" t="s">
        <v>30</v>
      </c>
      <c r="F54" s="352" t="s">
        <v>30</v>
      </c>
      <c r="G54" s="353">
        <v>5</v>
      </c>
      <c r="H54" s="352">
        <v>2</v>
      </c>
      <c r="I54" s="352">
        <f t="shared" si="5"/>
        <v>2.5</v>
      </c>
      <c r="J54" s="352">
        <v>2</v>
      </c>
      <c r="K54" s="352" t="s">
        <v>30</v>
      </c>
      <c r="L54" s="353">
        <v>15623</v>
      </c>
      <c r="M54" s="353">
        <v>2382</v>
      </c>
      <c r="N54" s="351">
        <v>44610</v>
      </c>
      <c r="O54" s="350" t="s">
        <v>113</v>
      </c>
      <c r="P54" s="78"/>
      <c r="Q54" s="359"/>
      <c r="R54" s="359"/>
      <c r="S54" s="359"/>
      <c r="T54" s="359"/>
      <c r="U54" s="360"/>
      <c r="V54" s="360"/>
      <c r="W54" s="360"/>
      <c r="X54" s="361"/>
      <c r="Y54" s="361"/>
      <c r="Z54" s="8"/>
      <c r="AA54" s="346"/>
      <c r="AB54" s="346"/>
    </row>
    <row r="55" spans="1:29" ht="25.35" customHeight="1">
      <c r="A55" s="349">
        <v>37</v>
      </c>
      <c r="B55" s="352" t="s">
        <v>30</v>
      </c>
      <c r="C55" s="354" t="s">
        <v>517</v>
      </c>
      <c r="D55" s="353">
        <v>20</v>
      </c>
      <c r="E55" s="352" t="s">
        <v>30</v>
      </c>
      <c r="F55" s="352" t="s">
        <v>30</v>
      </c>
      <c r="G55" s="353">
        <v>4</v>
      </c>
      <c r="H55" s="352">
        <v>2</v>
      </c>
      <c r="I55" s="352">
        <f t="shared" si="5"/>
        <v>2</v>
      </c>
      <c r="J55" s="352">
        <v>2</v>
      </c>
      <c r="K55" s="352" t="s">
        <v>30</v>
      </c>
      <c r="L55" s="353">
        <v>9582</v>
      </c>
      <c r="M55" s="353">
        <v>1467</v>
      </c>
      <c r="N55" s="351">
        <v>44617</v>
      </c>
      <c r="O55" s="350" t="s">
        <v>33</v>
      </c>
      <c r="P55" s="347"/>
      <c r="Q55" s="359"/>
      <c r="R55" s="359"/>
      <c r="S55" s="359"/>
      <c r="T55" s="359"/>
      <c r="U55" s="360"/>
      <c r="V55" s="360"/>
      <c r="W55" s="360"/>
      <c r="X55" s="361"/>
      <c r="Y55" s="361"/>
      <c r="Z55" s="8"/>
      <c r="AA55" s="346"/>
      <c r="AB55" s="346"/>
    </row>
    <row r="56" spans="1:29" ht="25.35" customHeight="1">
      <c r="A56" s="349">
        <v>38</v>
      </c>
      <c r="B56" s="355" t="s">
        <v>30</v>
      </c>
      <c r="C56" s="354" t="s">
        <v>564</v>
      </c>
      <c r="D56" s="353">
        <v>11</v>
      </c>
      <c r="E56" s="352" t="s">
        <v>30</v>
      </c>
      <c r="F56" s="352" t="s">
        <v>30</v>
      </c>
      <c r="G56" s="353">
        <v>2</v>
      </c>
      <c r="H56" s="352">
        <v>1</v>
      </c>
      <c r="I56" s="352">
        <f t="shared" si="5"/>
        <v>2</v>
      </c>
      <c r="J56" s="352">
        <v>1</v>
      </c>
      <c r="K56" s="352" t="s">
        <v>30</v>
      </c>
      <c r="L56" s="353">
        <v>184</v>
      </c>
      <c r="M56" s="353">
        <v>31</v>
      </c>
      <c r="N56" s="351">
        <v>44652</v>
      </c>
      <c r="O56" s="350" t="s">
        <v>361</v>
      </c>
      <c r="P56" s="347"/>
      <c r="Q56" s="359"/>
      <c r="R56" s="359"/>
      <c r="S56" s="359"/>
      <c r="T56" s="359"/>
      <c r="U56" s="360"/>
      <c r="V56" s="360"/>
      <c r="W56" s="360"/>
      <c r="X56" s="361"/>
      <c r="Y56" s="8"/>
      <c r="Z56" s="361"/>
      <c r="AA56" s="346"/>
      <c r="AB56" s="346"/>
    </row>
    <row r="57" spans="1:29" ht="25.35" customHeight="1">
      <c r="A57" s="349">
        <v>39</v>
      </c>
      <c r="B57" s="363">
        <v>23</v>
      </c>
      <c r="C57" s="354" t="s">
        <v>510</v>
      </c>
      <c r="D57" s="353">
        <v>10</v>
      </c>
      <c r="E57" s="352">
        <v>25.5</v>
      </c>
      <c r="F57" s="356">
        <f>(D57-E57)/E57</f>
        <v>-0.60784313725490191</v>
      </c>
      <c r="G57" s="353">
        <v>2</v>
      </c>
      <c r="H57" s="352">
        <v>1</v>
      </c>
      <c r="I57" s="352">
        <f t="shared" si="5"/>
        <v>2</v>
      </c>
      <c r="J57" s="352">
        <v>1</v>
      </c>
      <c r="K57" s="352">
        <v>9</v>
      </c>
      <c r="L57" s="353">
        <v>9457</v>
      </c>
      <c r="M57" s="353">
        <v>1709</v>
      </c>
      <c r="N57" s="351">
        <v>44617</v>
      </c>
      <c r="O57" s="350" t="s">
        <v>52</v>
      </c>
      <c r="P57" s="347"/>
      <c r="Q57" s="359"/>
      <c r="R57" s="359"/>
      <c r="S57" s="359"/>
      <c r="T57" s="359"/>
      <c r="U57" s="359"/>
      <c r="V57" s="360"/>
      <c r="W57" s="360"/>
      <c r="X57" s="361"/>
      <c r="Z57" s="346"/>
      <c r="AA57" s="361"/>
    </row>
    <row r="58" spans="1:29" ht="25.35" customHeight="1">
      <c r="A58" s="248"/>
      <c r="B58" s="248"/>
      <c r="C58" s="266" t="s">
        <v>585</v>
      </c>
      <c r="D58" s="348">
        <f>SUM(D47:D57)</f>
        <v>355078.26</v>
      </c>
      <c r="E58" s="348">
        <v>394981.73</v>
      </c>
      <c r="F58" s="358">
        <f>(D58-E58)/E58</f>
        <v>-0.10102611581553399</v>
      </c>
      <c r="G58" s="348">
        <f t="shared" ref="G58" si="6">SUM(G47:G57)</f>
        <v>59014</v>
      </c>
      <c r="H58" s="348"/>
      <c r="I58" s="251"/>
      <c r="J58" s="250"/>
      <c r="K58" s="252"/>
      <c r="L58" s="253"/>
      <c r="M58" s="257"/>
      <c r="N58" s="254"/>
      <c r="O58" s="281"/>
      <c r="R58" s="347"/>
    </row>
    <row r="59" spans="1:29" ht="23.1" customHeight="1">
      <c r="W59" s="33"/>
    </row>
    <row r="60" spans="1:29" ht="17.25" customHeight="1"/>
    <row r="71" spans="16:18">
      <c r="R71" s="347"/>
    </row>
    <row r="76" spans="16:18">
      <c r="P76" s="347"/>
    </row>
    <row r="80" spans="16:18" ht="12" customHeight="1"/>
    <row r="90" spans="21:23">
      <c r="U90" s="347"/>
      <c r="V90" s="347"/>
      <c r="W90" s="347"/>
    </row>
  </sheetData>
  <sortState xmlns:xlrd2="http://schemas.microsoft.com/office/spreadsheetml/2017/richdata2" ref="B13:O57">
    <sortCondition descending="1" ref="D13:D57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1.33203125" style="345" bestFit="1" customWidth="1"/>
    <col min="19" max="19" width="14.3320312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88671875" style="345" customWidth="1"/>
    <col min="25" max="25" width="12" style="345" bestFit="1" customWidth="1"/>
    <col min="26" max="26" width="14.44140625" style="345" bestFit="1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571</v>
      </c>
      <c r="F1" s="235"/>
      <c r="G1" s="235"/>
      <c r="H1" s="235"/>
      <c r="I1" s="235"/>
    </row>
    <row r="2" spans="1:29" ht="19.5" customHeight="1">
      <c r="E2" s="235" t="s">
        <v>572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414"/>
      <c r="B5" s="414"/>
      <c r="C5" s="417" t="s">
        <v>0</v>
      </c>
      <c r="D5" s="236"/>
      <c r="E5" s="236"/>
      <c r="F5" s="417" t="s">
        <v>3</v>
      </c>
      <c r="G5" s="236"/>
      <c r="H5" s="417" t="s">
        <v>5</v>
      </c>
      <c r="I5" s="417" t="s">
        <v>6</v>
      </c>
      <c r="J5" s="417" t="s">
        <v>7</v>
      </c>
      <c r="K5" s="417" t="s">
        <v>8</v>
      </c>
      <c r="L5" s="417" t="s">
        <v>10</v>
      </c>
      <c r="M5" s="417" t="s">
        <v>9</v>
      </c>
      <c r="N5" s="417" t="s">
        <v>11</v>
      </c>
      <c r="O5" s="417" t="s">
        <v>12</v>
      </c>
      <c r="X5" s="33"/>
    </row>
    <row r="6" spans="1:29">
      <c r="A6" s="415"/>
      <c r="B6" s="415"/>
      <c r="C6" s="418"/>
      <c r="D6" s="237" t="s">
        <v>569</v>
      </c>
      <c r="E6" s="237" t="s">
        <v>558</v>
      </c>
      <c r="F6" s="418"/>
      <c r="G6" s="418" t="s">
        <v>569</v>
      </c>
      <c r="H6" s="418"/>
      <c r="I6" s="418"/>
      <c r="J6" s="418"/>
      <c r="K6" s="418"/>
      <c r="L6" s="418"/>
      <c r="M6" s="418"/>
      <c r="N6" s="418"/>
      <c r="O6" s="418"/>
    </row>
    <row r="7" spans="1:29">
      <c r="A7" s="415"/>
      <c r="B7" s="415"/>
      <c r="C7" s="418"/>
      <c r="D7" s="237" t="s">
        <v>1</v>
      </c>
      <c r="E7" s="237" t="s">
        <v>1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29" ht="18" customHeight="1" thickBot="1">
      <c r="A8" s="416"/>
      <c r="B8" s="416"/>
      <c r="C8" s="419"/>
      <c r="D8" s="238" t="s">
        <v>2</v>
      </c>
      <c r="E8" s="238" t="s">
        <v>2</v>
      </c>
      <c r="F8" s="419"/>
      <c r="G8" s="237" t="s">
        <v>4</v>
      </c>
      <c r="H8" s="419"/>
      <c r="I8" s="419"/>
      <c r="J8" s="419"/>
      <c r="K8" s="419"/>
      <c r="L8" s="419"/>
      <c r="M8" s="419"/>
      <c r="N8" s="419"/>
      <c r="O8" s="419"/>
      <c r="R8" s="8"/>
      <c r="X8" s="33"/>
    </row>
    <row r="9" spans="1:29" ht="15" customHeight="1">
      <c r="A9" s="414"/>
      <c r="B9" s="414"/>
      <c r="C9" s="417" t="s">
        <v>13</v>
      </c>
      <c r="D9" s="386"/>
      <c r="E9" s="386"/>
      <c r="F9" s="417" t="s">
        <v>15</v>
      </c>
      <c r="G9" s="386"/>
      <c r="H9" s="241" t="s">
        <v>18</v>
      </c>
      <c r="I9" s="41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17" t="s">
        <v>26</v>
      </c>
      <c r="R9" s="8"/>
      <c r="V9" s="347"/>
      <c r="W9" s="346"/>
      <c r="X9" s="346"/>
      <c r="Z9" s="347"/>
    </row>
    <row r="10" spans="1:29">
      <c r="A10" s="415"/>
      <c r="B10" s="415"/>
      <c r="C10" s="418"/>
      <c r="D10" s="237" t="s">
        <v>570</v>
      </c>
      <c r="E10" s="237" t="s">
        <v>559</v>
      </c>
      <c r="F10" s="418"/>
      <c r="G10" s="237" t="s">
        <v>570</v>
      </c>
      <c r="H10" s="237" t="s">
        <v>17</v>
      </c>
      <c r="I10" s="41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18"/>
      <c r="R10" s="8"/>
      <c r="V10" s="347"/>
      <c r="W10" s="346"/>
      <c r="X10" s="346"/>
      <c r="Z10" s="347"/>
    </row>
    <row r="11" spans="1:29">
      <c r="A11" s="415"/>
      <c r="B11" s="415"/>
      <c r="C11" s="418"/>
      <c r="D11" s="387" t="s">
        <v>14</v>
      </c>
      <c r="E11" s="237" t="s">
        <v>14</v>
      </c>
      <c r="F11" s="418"/>
      <c r="G11" s="387" t="s">
        <v>16</v>
      </c>
      <c r="H11" s="239"/>
      <c r="I11" s="418"/>
      <c r="J11" s="239"/>
      <c r="K11" s="239"/>
      <c r="L11" s="244" t="s">
        <v>2</v>
      </c>
      <c r="M11" s="237" t="s">
        <v>17</v>
      </c>
      <c r="N11" s="239"/>
      <c r="O11" s="418"/>
      <c r="R11" s="347"/>
      <c r="T11" s="347"/>
      <c r="U11" s="346"/>
      <c r="V11" s="347"/>
      <c r="W11" s="346"/>
      <c r="X11" s="33"/>
      <c r="Y11" s="347"/>
      <c r="Z11" s="347"/>
    </row>
    <row r="12" spans="1:29" ht="15.6" customHeight="1" thickBot="1">
      <c r="A12" s="415"/>
      <c r="B12" s="416"/>
      <c r="C12" s="419"/>
      <c r="D12" s="388"/>
      <c r="E12" s="238" t="s">
        <v>2</v>
      </c>
      <c r="F12" s="419"/>
      <c r="G12" s="388" t="s">
        <v>17</v>
      </c>
      <c r="H12" s="263"/>
      <c r="I12" s="419"/>
      <c r="J12" s="263"/>
      <c r="K12" s="263"/>
      <c r="L12" s="263"/>
      <c r="M12" s="263"/>
      <c r="N12" s="263"/>
      <c r="O12" s="419"/>
      <c r="R12" s="347"/>
      <c r="T12" s="347"/>
      <c r="U12" s="346"/>
      <c r="V12" s="346"/>
      <c r="W12" s="346"/>
      <c r="X12" s="33"/>
      <c r="Y12" s="346"/>
      <c r="Z12" s="8"/>
    </row>
    <row r="13" spans="1:29" ht="25.35" customHeight="1">
      <c r="A13" s="349">
        <v>1</v>
      </c>
      <c r="B13" s="363" t="s">
        <v>67</v>
      </c>
      <c r="C13" s="354" t="s">
        <v>566</v>
      </c>
      <c r="D13" s="353">
        <v>133346.26</v>
      </c>
      <c r="E13" s="352" t="s">
        <v>30</v>
      </c>
      <c r="F13" s="352" t="s">
        <v>30</v>
      </c>
      <c r="G13" s="353">
        <v>18311</v>
      </c>
      <c r="H13" s="352">
        <v>279</v>
      </c>
      <c r="I13" s="352">
        <f t="shared" ref="I13:I20" si="0">G13/H13</f>
        <v>65.630824372759861</v>
      </c>
      <c r="J13" s="352">
        <v>17</v>
      </c>
      <c r="K13" s="352">
        <v>1</v>
      </c>
      <c r="L13" s="353">
        <v>148229.94</v>
      </c>
      <c r="M13" s="353">
        <v>20359</v>
      </c>
      <c r="N13" s="351">
        <v>44666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49">
        <v>1</v>
      </c>
      <c r="C14" s="354" t="s">
        <v>547</v>
      </c>
      <c r="D14" s="353">
        <v>66689.34</v>
      </c>
      <c r="E14" s="352">
        <v>76622.42</v>
      </c>
      <c r="F14" s="356">
        <f>(D14-E14)/E14</f>
        <v>-0.12963673034602669</v>
      </c>
      <c r="G14" s="353">
        <v>13718</v>
      </c>
      <c r="H14" s="352">
        <v>244</v>
      </c>
      <c r="I14" s="352">
        <f t="shared" si="0"/>
        <v>56.221311475409834</v>
      </c>
      <c r="J14" s="352">
        <v>18</v>
      </c>
      <c r="K14" s="352">
        <v>3</v>
      </c>
      <c r="L14" s="353">
        <v>229551</v>
      </c>
      <c r="M14" s="353">
        <v>44691</v>
      </c>
      <c r="N14" s="351">
        <v>44652</v>
      </c>
      <c r="O14" s="350" t="s">
        <v>113</v>
      </c>
      <c r="P14" s="347"/>
      <c r="Q14" s="359"/>
      <c r="R14" s="359"/>
      <c r="S14" s="359"/>
      <c r="T14" s="359"/>
      <c r="V14" s="347"/>
      <c r="W14" s="346"/>
      <c r="X14" s="8"/>
      <c r="Y14" s="346"/>
      <c r="Z14" s="8"/>
      <c r="AA14" s="8"/>
      <c r="AB14" s="347"/>
      <c r="AC14" s="346"/>
    </row>
    <row r="15" spans="1:29" ht="25.35" customHeight="1">
      <c r="A15" s="349">
        <v>3</v>
      </c>
      <c r="B15" s="349">
        <v>2</v>
      </c>
      <c r="C15" s="354" t="s">
        <v>550</v>
      </c>
      <c r="D15" s="353">
        <v>31214.55</v>
      </c>
      <c r="E15" s="352">
        <v>75890.070000000007</v>
      </c>
      <c r="F15" s="356">
        <f>(D15-E15)/E15</f>
        <v>-0.58868729466187075</v>
      </c>
      <c r="G15" s="353">
        <v>4848</v>
      </c>
      <c r="H15" s="352">
        <v>156</v>
      </c>
      <c r="I15" s="352">
        <f t="shared" si="0"/>
        <v>31.076923076923077</v>
      </c>
      <c r="J15" s="352">
        <v>11</v>
      </c>
      <c r="K15" s="352">
        <v>2</v>
      </c>
      <c r="L15" s="353">
        <v>111073</v>
      </c>
      <c r="M15" s="353">
        <v>15602</v>
      </c>
      <c r="N15" s="351">
        <v>44659</v>
      </c>
      <c r="O15" s="350" t="s">
        <v>113</v>
      </c>
      <c r="P15" s="347"/>
      <c r="Q15" s="359"/>
      <c r="R15" s="359"/>
      <c r="S15" s="335"/>
      <c r="T15" s="359"/>
      <c r="U15" s="346"/>
      <c r="V15" s="360"/>
      <c r="W15" s="360"/>
      <c r="X15" s="8"/>
      <c r="Y15" s="346"/>
      <c r="Z15" s="361"/>
      <c r="AA15" s="346"/>
      <c r="AB15" s="361"/>
      <c r="AC15" s="346"/>
    </row>
    <row r="16" spans="1:29" ht="25.35" customHeight="1">
      <c r="A16" s="349">
        <v>4</v>
      </c>
      <c r="B16" s="363" t="s">
        <v>67</v>
      </c>
      <c r="C16" s="354" t="s">
        <v>565</v>
      </c>
      <c r="D16" s="353">
        <v>29739.25</v>
      </c>
      <c r="E16" s="352" t="s">
        <v>30</v>
      </c>
      <c r="F16" s="352" t="s">
        <v>30</v>
      </c>
      <c r="G16" s="353">
        <v>4585</v>
      </c>
      <c r="H16" s="352">
        <v>182</v>
      </c>
      <c r="I16" s="352">
        <f t="shared" si="0"/>
        <v>25.192307692307693</v>
      </c>
      <c r="J16" s="352">
        <v>17</v>
      </c>
      <c r="K16" s="352">
        <v>1</v>
      </c>
      <c r="L16" s="353">
        <v>30149</v>
      </c>
      <c r="M16" s="353">
        <v>4644</v>
      </c>
      <c r="N16" s="351">
        <v>44666</v>
      </c>
      <c r="O16" s="350" t="s">
        <v>52</v>
      </c>
      <c r="P16" s="347"/>
      <c r="Q16" s="359"/>
      <c r="R16" s="359"/>
      <c r="S16" s="335"/>
      <c r="T16" s="359"/>
      <c r="U16" s="346"/>
      <c r="V16" s="360"/>
      <c r="W16" s="360"/>
      <c r="X16" s="8"/>
      <c r="Y16" s="346"/>
      <c r="Z16" s="361"/>
      <c r="AA16" s="346"/>
      <c r="AB16" s="361"/>
      <c r="AC16" s="346"/>
    </row>
    <row r="17" spans="1:29" ht="25.35" customHeight="1">
      <c r="A17" s="349">
        <v>5</v>
      </c>
      <c r="B17" s="362">
        <v>5</v>
      </c>
      <c r="C17" s="354" t="s">
        <v>522</v>
      </c>
      <c r="D17" s="353">
        <v>26588.17</v>
      </c>
      <c r="E17" s="352">
        <v>24219.37</v>
      </c>
      <c r="F17" s="356">
        <f>(D17-E17)/E17</f>
        <v>9.7806012295117484E-2</v>
      </c>
      <c r="G17" s="353">
        <v>5710</v>
      </c>
      <c r="H17" s="352">
        <v>137</v>
      </c>
      <c r="I17" s="352">
        <f t="shared" si="0"/>
        <v>41.678832116788321</v>
      </c>
      <c r="J17" s="352">
        <v>12</v>
      </c>
      <c r="K17" s="352">
        <v>6</v>
      </c>
      <c r="L17" s="353">
        <v>214732</v>
      </c>
      <c r="M17" s="353">
        <v>43220</v>
      </c>
      <c r="N17" s="351">
        <v>44631</v>
      </c>
      <c r="O17" s="350" t="s">
        <v>32</v>
      </c>
      <c r="P17" s="347"/>
      <c r="Q17" s="359"/>
      <c r="R17" s="359"/>
      <c r="S17" s="359"/>
      <c r="T17" s="359"/>
      <c r="U17" s="360"/>
      <c r="V17" s="360"/>
      <c r="W17" s="346"/>
      <c r="X17" s="361"/>
      <c r="Y17" s="360"/>
      <c r="Z17" s="361"/>
      <c r="AA17" s="346"/>
    </row>
    <row r="18" spans="1:29" ht="25.35" customHeight="1">
      <c r="A18" s="349">
        <v>6</v>
      </c>
      <c r="B18" s="363" t="s">
        <v>67</v>
      </c>
      <c r="C18" s="354" t="s">
        <v>573</v>
      </c>
      <c r="D18" s="353">
        <v>25725</v>
      </c>
      <c r="E18" s="352" t="s">
        <v>30</v>
      </c>
      <c r="F18" s="352" t="s">
        <v>30</v>
      </c>
      <c r="G18" s="353">
        <v>3858</v>
      </c>
      <c r="H18" s="352" t="s">
        <v>30</v>
      </c>
      <c r="I18" s="352" t="s">
        <v>30</v>
      </c>
      <c r="J18" s="352">
        <v>13</v>
      </c>
      <c r="K18" s="352">
        <v>1</v>
      </c>
      <c r="L18" s="353">
        <v>25725</v>
      </c>
      <c r="M18" s="353">
        <v>3858</v>
      </c>
      <c r="N18" s="351">
        <v>44666</v>
      </c>
      <c r="O18" s="350" t="s">
        <v>31</v>
      </c>
      <c r="P18" s="78"/>
      <c r="Q18" s="359"/>
      <c r="R18" s="385"/>
      <c r="S18" s="335"/>
      <c r="T18" s="347"/>
      <c r="U18" s="347"/>
      <c r="V18" s="347"/>
      <c r="W18" s="360"/>
      <c r="X18" s="361"/>
      <c r="Y18" s="346"/>
      <c r="Z18" s="8"/>
      <c r="AA18" s="361"/>
      <c r="AB18" s="346"/>
      <c r="AC18" s="346"/>
    </row>
    <row r="19" spans="1:29" ht="25.35" customHeight="1">
      <c r="A19" s="349">
        <v>7</v>
      </c>
      <c r="B19" s="349">
        <v>3</v>
      </c>
      <c r="C19" s="354" t="s">
        <v>549</v>
      </c>
      <c r="D19" s="353">
        <v>24000.69</v>
      </c>
      <c r="E19" s="352">
        <v>46535.839999999997</v>
      </c>
      <c r="F19" s="356">
        <f>(D19-E19)/E19</f>
        <v>-0.48425364192415993</v>
      </c>
      <c r="G19" s="353">
        <v>5633</v>
      </c>
      <c r="H19" s="352">
        <v>181</v>
      </c>
      <c r="I19" s="352">
        <f t="shared" si="0"/>
        <v>31.121546961325969</v>
      </c>
      <c r="J19" s="352">
        <v>18</v>
      </c>
      <c r="K19" s="352">
        <v>2</v>
      </c>
      <c r="L19" s="353">
        <v>71759.13</v>
      </c>
      <c r="M19" s="353">
        <v>16829</v>
      </c>
      <c r="N19" s="351">
        <v>44659</v>
      </c>
      <c r="O19" s="350" t="s">
        <v>27</v>
      </c>
      <c r="P19" s="347"/>
      <c r="Q19" s="359"/>
      <c r="R19" s="359"/>
      <c r="S19" s="335"/>
      <c r="T19" s="359"/>
      <c r="V19" s="360"/>
      <c r="W19" s="33"/>
      <c r="X19" s="361"/>
      <c r="Y19" s="8"/>
      <c r="Z19" s="360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530</v>
      </c>
      <c r="D20" s="353">
        <v>18184.61</v>
      </c>
      <c r="E20" s="352">
        <v>17279.84</v>
      </c>
      <c r="F20" s="356">
        <f>(D20-E20)/E20</f>
        <v>5.2359859813516818E-2</v>
      </c>
      <c r="G20" s="353">
        <v>3882</v>
      </c>
      <c r="H20" s="352">
        <v>108</v>
      </c>
      <c r="I20" s="352">
        <f t="shared" si="0"/>
        <v>35.944444444444443</v>
      </c>
      <c r="J20" s="352">
        <v>10</v>
      </c>
      <c r="K20" s="352">
        <v>5</v>
      </c>
      <c r="L20" s="353">
        <v>130684</v>
      </c>
      <c r="M20" s="353">
        <v>26076</v>
      </c>
      <c r="N20" s="351">
        <v>44638</v>
      </c>
      <c r="O20" s="350" t="s">
        <v>52</v>
      </c>
      <c r="P20" s="347"/>
      <c r="Q20" s="361"/>
      <c r="R20" s="385"/>
      <c r="S20" s="359"/>
      <c r="T20" s="359"/>
      <c r="U20" s="359"/>
      <c r="V20" s="360"/>
      <c r="W20" s="360"/>
      <c r="X20" s="361"/>
      <c r="Y20" s="346"/>
      <c r="Z20" s="8"/>
      <c r="AA20" s="361"/>
      <c r="AB20" s="346"/>
      <c r="AC20" s="346"/>
    </row>
    <row r="21" spans="1:29" ht="25.35" customHeight="1">
      <c r="A21" s="349">
        <v>9</v>
      </c>
      <c r="B21" s="349">
        <v>4</v>
      </c>
      <c r="C21" s="354" t="s">
        <v>546</v>
      </c>
      <c r="D21" s="353">
        <v>10528.74</v>
      </c>
      <c r="E21" s="352">
        <v>25006.39</v>
      </c>
      <c r="F21" s="356">
        <f>(D21-E21)/E21</f>
        <v>-0.57895801833051475</v>
      </c>
      <c r="G21" s="353">
        <v>1658</v>
      </c>
      <c r="H21" s="352">
        <v>76</v>
      </c>
      <c r="I21" s="352">
        <f>G21/H21</f>
        <v>21.815789473684209</v>
      </c>
      <c r="J21" s="352">
        <v>8</v>
      </c>
      <c r="K21" s="352">
        <v>3</v>
      </c>
      <c r="L21" s="353">
        <v>96314.18</v>
      </c>
      <c r="M21" s="353">
        <v>13470</v>
      </c>
      <c r="N21" s="351">
        <v>44652</v>
      </c>
      <c r="O21" s="350" t="s">
        <v>73</v>
      </c>
      <c r="P21" s="347"/>
      <c r="Q21" s="359"/>
      <c r="R21" s="359"/>
      <c r="S21" s="335"/>
      <c r="T21" s="359"/>
      <c r="V21" s="360"/>
      <c r="W21" s="360"/>
      <c r="X21" s="361"/>
      <c r="Y21" s="346"/>
      <c r="Z21" s="8"/>
      <c r="AA21" s="361"/>
      <c r="AB21" s="346"/>
      <c r="AC21" s="346"/>
    </row>
    <row r="22" spans="1:29" ht="25.35" customHeight="1">
      <c r="A22" s="349">
        <v>10</v>
      </c>
      <c r="B22" s="349">
        <v>7</v>
      </c>
      <c r="C22" s="354" t="s">
        <v>562</v>
      </c>
      <c r="D22" s="353">
        <v>9610.01</v>
      </c>
      <c r="E22" s="352">
        <v>16133.72</v>
      </c>
      <c r="F22" s="356">
        <f>(D22-E22)/E22</f>
        <v>-0.40435249898969361</v>
      </c>
      <c r="G22" s="353">
        <v>1576</v>
      </c>
      <c r="H22" s="352">
        <v>93</v>
      </c>
      <c r="I22" s="352">
        <f>G22/H22</f>
        <v>16.946236559139784</v>
      </c>
      <c r="J22" s="352">
        <v>13</v>
      </c>
      <c r="K22" s="352">
        <v>2</v>
      </c>
      <c r="L22" s="353">
        <v>32522.120000000003</v>
      </c>
      <c r="M22" s="353">
        <v>5810</v>
      </c>
      <c r="N22" s="351">
        <v>44659</v>
      </c>
      <c r="O22" s="350" t="s">
        <v>563</v>
      </c>
      <c r="P22" s="347"/>
      <c r="Q22" s="359"/>
      <c r="R22" s="385"/>
      <c r="S22" s="385"/>
      <c r="T22" s="359"/>
      <c r="V22" s="347"/>
      <c r="W22" s="346"/>
      <c r="X22" s="8"/>
      <c r="Y22" s="8"/>
      <c r="Z22" s="346"/>
      <c r="AA22" s="347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375626.62</v>
      </c>
      <c r="E23" s="348">
        <v>315900.86</v>
      </c>
      <c r="F23" s="108">
        <f>(D23-E23)/E23</f>
        <v>0.18906488573662006</v>
      </c>
      <c r="G23" s="348">
        <f>SUM(G13:G22)</f>
        <v>63779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62">
        <v>9</v>
      </c>
      <c r="C25" s="354" t="s">
        <v>515</v>
      </c>
      <c r="D25" s="353">
        <v>7336.48</v>
      </c>
      <c r="E25" s="352">
        <v>13656.25</v>
      </c>
      <c r="F25" s="356">
        <f>(D25-E25)/E25</f>
        <v>-0.46277491990846686</v>
      </c>
      <c r="G25" s="353">
        <v>1185</v>
      </c>
      <c r="H25" s="352">
        <v>32</v>
      </c>
      <c r="I25" s="352">
        <f t="shared" ref="I25:I30" si="1">G25/H25</f>
        <v>37.03125</v>
      </c>
      <c r="J25" s="352">
        <v>5</v>
      </c>
      <c r="K25" s="352">
        <v>7</v>
      </c>
      <c r="L25" s="353">
        <v>362419.93</v>
      </c>
      <c r="M25" s="353">
        <v>51687</v>
      </c>
      <c r="N25" s="351">
        <v>44624</v>
      </c>
      <c r="O25" s="350" t="s">
        <v>34</v>
      </c>
      <c r="P25" s="347"/>
      <c r="Q25" s="8"/>
      <c r="R25" s="361"/>
      <c r="S25" s="346"/>
      <c r="T25" s="346"/>
      <c r="V25" s="347"/>
      <c r="W25" s="347"/>
      <c r="X25" s="346"/>
      <c r="Y25" s="347"/>
      <c r="Z25" s="346"/>
    </row>
    <row r="26" spans="1:29" ht="25.35" customHeight="1">
      <c r="A26" s="349">
        <v>12</v>
      </c>
      <c r="B26" s="362" t="s">
        <v>40</v>
      </c>
      <c r="C26" s="354" t="s">
        <v>575</v>
      </c>
      <c r="D26" s="353">
        <v>4537.59</v>
      </c>
      <c r="E26" s="352" t="s">
        <v>30</v>
      </c>
      <c r="F26" s="352" t="s">
        <v>30</v>
      </c>
      <c r="G26" s="353">
        <v>1067</v>
      </c>
      <c r="H26" s="352">
        <v>50</v>
      </c>
      <c r="I26" s="352">
        <f t="shared" si="1"/>
        <v>21.34</v>
      </c>
      <c r="J26" s="352">
        <v>8</v>
      </c>
      <c r="K26" s="352">
        <v>0</v>
      </c>
      <c r="L26" s="353">
        <v>4537.59</v>
      </c>
      <c r="M26" s="353">
        <v>1067</v>
      </c>
      <c r="N26" s="351" t="s">
        <v>190</v>
      </c>
      <c r="O26" s="350" t="s">
        <v>265</v>
      </c>
      <c r="P26" s="347"/>
      <c r="Q26" s="359"/>
      <c r="R26" s="359"/>
      <c r="S26" s="335"/>
      <c r="T26" s="359"/>
      <c r="V26" s="360"/>
      <c r="W26" s="33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10</v>
      </c>
      <c r="C27" s="354" t="s">
        <v>496</v>
      </c>
      <c r="D27" s="353">
        <v>4247.74</v>
      </c>
      <c r="E27" s="352">
        <v>5673.28</v>
      </c>
      <c r="F27" s="356">
        <f>(D27-E27)/E27</f>
        <v>-0.25127263241017544</v>
      </c>
      <c r="G27" s="353">
        <v>749</v>
      </c>
      <c r="H27" s="352">
        <v>18</v>
      </c>
      <c r="I27" s="352">
        <f t="shared" si="1"/>
        <v>41.611111111111114</v>
      </c>
      <c r="J27" s="352">
        <v>3</v>
      </c>
      <c r="K27" s="352">
        <v>9</v>
      </c>
      <c r="L27" s="353">
        <v>244937.06</v>
      </c>
      <c r="M27" s="353">
        <v>35699</v>
      </c>
      <c r="N27" s="351">
        <v>44610</v>
      </c>
      <c r="O27" s="350" t="s">
        <v>73</v>
      </c>
      <c r="P27" s="347"/>
      <c r="Q27" s="359"/>
      <c r="R27" s="359"/>
      <c r="S27" s="335"/>
      <c r="T27" s="360"/>
      <c r="U27" s="360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62">
        <v>16</v>
      </c>
      <c r="C28" s="354" t="s">
        <v>497</v>
      </c>
      <c r="D28" s="353">
        <v>884</v>
      </c>
      <c r="E28" s="352">
        <v>1489.6</v>
      </c>
      <c r="F28" s="356">
        <f>(D28-E28)/E28</f>
        <v>-0.40655209452201929</v>
      </c>
      <c r="G28" s="353">
        <v>156</v>
      </c>
      <c r="H28" s="352">
        <v>12</v>
      </c>
      <c r="I28" s="352">
        <f t="shared" si="1"/>
        <v>13</v>
      </c>
      <c r="J28" s="352">
        <v>6</v>
      </c>
      <c r="K28" s="352">
        <v>9</v>
      </c>
      <c r="L28" s="353">
        <v>139305.45000000001</v>
      </c>
      <c r="M28" s="353">
        <v>23360</v>
      </c>
      <c r="N28" s="351">
        <v>44610</v>
      </c>
      <c r="O28" s="350" t="s">
        <v>183</v>
      </c>
      <c r="P28" s="347"/>
      <c r="Q28" s="359"/>
      <c r="R28" s="359"/>
      <c r="S28" s="359"/>
      <c r="T28" s="359"/>
      <c r="U28" s="360"/>
      <c r="V28" s="360"/>
      <c r="W28" s="8"/>
      <c r="X28" s="360"/>
      <c r="Y28" s="346"/>
      <c r="Z28" s="361"/>
      <c r="AA28" s="361"/>
      <c r="AB28" s="346"/>
    </row>
    <row r="29" spans="1:29" ht="25.35" customHeight="1">
      <c r="A29" s="349">
        <v>15</v>
      </c>
      <c r="B29" s="362">
        <v>17</v>
      </c>
      <c r="C29" s="354" t="s">
        <v>368</v>
      </c>
      <c r="D29" s="353">
        <v>753.27</v>
      </c>
      <c r="E29" s="353">
        <v>969.44</v>
      </c>
      <c r="F29" s="356">
        <f>(D29-E29)/E29</f>
        <v>-0.22298440336689229</v>
      </c>
      <c r="G29" s="353">
        <v>185</v>
      </c>
      <c r="H29" s="352">
        <v>5</v>
      </c>
      <c r="I29" s="352">
        <f t="shared" si="1"/>
        <v>37</v>
      </c>
      <c r="J29" s="352">
        <v>1</v>
      </c>
      <c r="K29" s="352">
        <v>21</v>
      </c>
      <c r="L29" s="353">
        <v>224505</v>
      </c>
      <c r="M29" s="353">
        <v>44582</v>
      </c>
      <c r="N29" s="351">
        <v>44526</v>
      </c>
      <c r="O29" s="350" t="s">
        <v>32</v>
      </c>
      <c r="P29" s="347"/>
      <c r="Q29" s="359"/>
      <c r="R29" s="359"/>
      <c r="S29" s="335"/>
      <c r="T29" s="359"/>
      <c r="U29" s="33"/>
      <c r="V29" s="33"/>
      <c r="W29" s="33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62" t="s">
        <v>40</v>
      </c>
      <c r="C30" s="354" t="s">
        <v>574</v>
      </c>
      <c r="D30" s="353">
        <v>739.23</v>
      </c>
      <c r="E30" s="352" t="s">
        <v>30</v>
      </c>
      <c r="F30" s="352" t="s">
        <v>30</v>
      </c>
      <c r="G30" s="353">
        <v>119</v>
      </c>
      <c r="H30" s="352">
        <v>6</v>
      </c>
      <c r="I30" s="352">
        <f t="shared" si="1"/>
        <v>19.833333333333332</v>
      </c>
      <c r="J30" s="352">
        <v>6</v>
      </c>
      <c r="K30" s="352">
        <v>0</v>
      </c>
      <c r="L30" s="353">
        <v>739.23</v>
      </c>
      <c r="M30" s="353">
        <v>119</v>
      </c>
      <c r="N30" s="351" t="s">
        <v>190</v>
      </c>
      <c r="O30" s="350" t="s">
        <v>27</v>
      </c>
      <c r="P30" s="347"/>
      <c r="Q30" s="359"/>
      <c r="R30" s="359"/>
      <c r="S30" s="335"/>
      <c r="T30" s="359"/>
      <c r="U30" s="33"/>
      <c r="V30" s="33"/>
      <c r="W30" s="33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62">
        <v>23</v>
      </c>
      <c r="C31" s="354" t="s">
        <v>491</v>
      </c>
      <c r="D31" s="353">
        <v>288</v>
      </c>
      <c r="E31" s="352">
        <v>184</v>
      </c>
      <c r="F31" s="356">
        <f>(D31-E31)/E31</f>
        <v>0.56521739130434778</v>
      </c>
      <c r="G31" s="353">
        <v>40</v>
      </c>
      <c r="H31" s="352" t="s">
        <v>30</v>
      </c>
      <c r="I31" s="352" t="s">
        <v>30</v>
      </c>
      <c r="J31" s="352">
        <v>2</v>
      </c>
      <c r="K31" s="352">
        <v>10</v>
      </c>
      <c r="L31" s="353">
        <v>16895</v>
      </c>
      <c r="M31" s="353">
        <v>2738</v>
      </c>
      <c r="N31" s="351">
        <v>44603</v>
      </c>
      <c r="O31" s="350" t="s">
        <v>31</v>
      </c>
      <c r="P31" s="78"/>
      <c r="Q31" s="359"/>
      <c r="R31" s="359"/>
      <c r="S31" s="335"/>
      <c r="T31" s="359"/>
      <c r="U31" s="33"/>
      <c r="V31" s="33"/>
      <c r="W31" s="33"/>
      <c r="X31" s="361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52" t="s">
        <v>30</v>
      </c>
      <c r="C32" s="354" t="s">
        <v>467</v>
      </c>
      <c r="D32" s="353">
        <v>200</v>
      </c>
      <c r="E32" s="352" t="s">
        <v>30</v>
      </c>
      <c r="F32" s="352" t="s">
        <v>30</v>
      </c>
      <c r="G32" s="353">
        <v>40</v>
      </c>
      <c r="H32" s="352" t="s">
        <v>30</v>
      </c>
      <c r="I32" s="352" t="s">
        <v>30</v>
      </c>
      <c r="J32" s="352">
        <v>1</v>
      </c>
      <c r="K32" s="352">
        <v>9</v>
      </c>
      <c r="L32" s="353">
        <v>47274</v>
      </c>
      <c r="M32" s="353">
        <v>9695</v>
      </c>
      <c r="N32" s="351">
        <v>44596</v>
      </c>
      <c r="O32" s="350" t="s">
        <v>31</v>
      </c>
      <c r="P32" s="347"/>
      <c r="Q32" s="359"/>
      <c r="R32" s="359"/>
      <c r="S32" s="335"/>
      <c r="T32" s="359"/>
      <c r="V32" s="360"/>
      <c r="W32" s="360"/>
      <c r="X32" s="8"/>
      <c r="Y32" s="360"/>
      <c r="Z32" s="361"/>
      <c r="AA32" s="361"/>
      <c r="AB32" s="346"/>
      <c r="AC32" s="346"/>
    </row>
    <row r="33" spans="1:29" ht="25.35" customHeight="1">
      <c r="A33" s="349">
        <v>19</v>
      </c>
      <c r="B33" s="362">
        <v>25</v>
      </c>
      <c r="C33" s="354" t="s">
        <v>544</v>
      </c>
      <c r="D33" s="353">
        <v>131</v>
      </c>
      <c r="E33" s="352">
        <v>159.44</v>
      </c>
      <c r="F33" s="356">
        <f>(D33-E33)/E33</f>
        <v>-0.17837431008529853</v>
      </c>
      <c r="G33" s="353">
        <v>24</v>
      </c>
      <c r="H33" s="352">
        <v>2</v>
      </c>
      <c r="I33" s="352">
        <f>G33/H33</f>
        <v>12</v>
      </c>
      <c r="J33" s="352">
        <v>1</v>
      </c>
      <c r="K33" s="352">
        <v>4</v>
      </c>
      <c r="L33" s="353">
        <v>16543.02</v>
      </c>
      <c r="M33" s="353">
        <v>3393</v>
      </c>
      <c r="N33" s="351">
        <v>44645</v>
      </c>
      <c r="O33" s="350" t="s">
        <v>27</v>
      </c>
      <c r="P33" s="347"/>
      <c r="Q33" s="359"/>
      <c r="R33" s="359"/>
      <c r="S33" s="359"/>
      <c r="T33" s="359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214">
        <v>27</v>
      </c>
      <c r="C34" s="354" t="s">
        <v>447</v>
      </c>
      <c r="D34" s="353">
        <v>101</v>
      </c>
      <c r="E34" s="352">
        <v>88</v>
      </c>
      <c r="F34" s="356">
        <f>(D34-E34)/E34</f>
        <v>0.14772727272727273</v>
      </c>
      <c r="G34" s="353">
        <v>27</v>
      </c>
      <c r="H34" s="352" t="s">
        <v>30</v>
      </c>
      <c r="I34" s="352" t="s">
        <v>30</v>
      </c>
      <c r="J34" s="352">
        <v>1</v>
      </c>
      <c r="K34" s="352" t="s">
        <v>30</v>
      </c>
      <c r="L34" s="353">
        <v>51958</v>
      </c>
      <c r="M34" s="353">
        <v>9212</v>
      </c>
      <c r="N34" s="351">
        <v>44575</v>
      </c>
      <c r="O34" s="350" t="s">
        <v>31</v>
      </c>
      <c r="P34" s="78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2" customHeight="1">
      <c r="A35" s="248"/>
      <c r="B35" s="248"/>
      <c r="C35" s="266" t="s">
        <v>85</v>
      </c>
      <c r="D35" s="348">
        <f ca="1">SUM(D23:D37)</f>
        <v>1974441.15</v>
      </c>
      <c r="E35" s="348">
        <v>331635.50999999995</v>
      </c>
      <c r="F35" s="108">
        <f ca="1">(D35-E35)/E35</f>
        <v>4.9536481783871702</v>
      </c>
      <c r="G35" s="348">
        <f ca="1">SUM(G23:G37)</f>
        <v>336993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21</v>
      </c>
      <c r="C37" s="354" t="s">
        <v>502</v>
      </c>
      <c r="D37" s="353">
        <v>43.3</v>
      </c>
      <c r="E37" s="352">
        <v>256.89999999999998</v>
      </c>
      <c r="F37" s="356">
        <f>(D37-E37)/E37</f>
        <v>-0.8314519268197742</v>
      </c>
      <c r="G37" s="353">
        <v>12</v>
      </c>
      <c r="H37" s="352">
        <v>1</v>
      </c>
      <c r="I37" s="352">
        <f>G37/H37</f>
        <v>12</v>
      </c>
      <c r="J37" s="352">
        <v>1</v>
      </c>
      <c r="K37" s="352">
        <v>9</v>
      </c>
      <c r="L37" s="353">
        <v>61600.34</v>
      </c>
      <c r="M37" s="353">
        <v>12795</v>
      </c>
      <c r="N37" s="351">
        <v>44610</v>
      </c>
      <c r="O37" s="350" t="s">
        <v>43</v>
      </c>
      <c r="P37" s="347"/>
      <c r="Q37" s="359"/>
      <c r="R37" s="359"/>
      <c r="S37" s="359"/>
      <c r="T37" s="359"/>
      <c r="U37" s="360"/>
      <c r="V37" s="360"/>
      <c r="W37" s="360"/>
      <c r="X37" s="361"/>
      <c r="Y37" s="361"/>
      <c r="Z37" s="8"/>
      <c r="AA37" s="346"/>
      <c r="AB37" s="346"/>
    </row>
    <row r="38" spans="1:29" ht="25.35" customHeight="1">
      <c r="A38" s="349">
        <v>22</v>
      </c>
      <c r="B38" s="355" t="s">
        <v>30</v>
      </c>
      <c r="C38" s="354" t="s">
        <v>481</v>
      </c>
      <c r="D38" s="353">
        <v>33</v>
      </c>
      <c r="E38" s="352" t="s">
        <v>30</v>
      </c>
      <c r="F38" s="352" t="s">
        <v>30</v>
      </c>
      <c r="G38" s="353">
        <v>5</v>
      </c>
      <c r="H38" s="352">
        <v>1</v>
      </c>
      <c r="I38" s="352">
        <f>G38/H38</f>
        <v>5</v>
      </c>
      <c r="J38" s="352">
        <v>1</v>
      </c>
      <c r="K38" s="352" t="s">
        <v>30</v>
      </c>
      <c r="L38" s="353">
        <v>50284</v>
      </c>
      <c r="M38" s="353">
        <v>8608</v>
      </c>
      <c r="N38" s="351">
        <v>44512</v>
      </c>
      <c r="O38" s="350" t="s">
        <v>33</v>
      </c>
      <c r="P38" s="347"/>
      <c r="Q38" s="359"/>
      <c r="R38" s="359"/>
      <c r="S38" s="347"/>
      <c r="T38" s="347"/>
      <c r="U38" s="347"/>
      <c r="V38" s="360"/>
      <c r="W38" s="33"/>
      <c r="X38" s="361"/>
      <c r="Y38" s="8"/>
      <c r="Z38" s="360"/>
      <c r="AA38" s="361"/>
      <c r="AB38" s="346"/>
      <c r="AC38" s="346"/>
    </row>
    <row r="39" spans="1:29" ht="25.35" customHeight="1">
      <c r="A39" s="349">
        <v>23</v>
      </c>
      <c r="B39" s="349">
        <v>28</v>
      </c>
      <c r="C39" s="354" t="s">
        <v>510</v>
      </c>
      <c r="D39" s="353">
        <v>25.5</v>
      </c>
      <c r="E39" s="352">
        <v>67.5</v>
      </c>
      <c r="F39" s="356">
        <f>(D39-E39)/E39</f>
        <v>-0.62222222222222223</v>
      </c>
      <c r="G39" s="353">
        <v>9</v>
      </c>
      <c r="H39" s="352">
        <v>1</v>
      </c>
      <c r="I39" s="352">
        <f>G39/H39</f>
        <v>9</v>
      </c>
      <c r="J39" s="352">
        <v>1</v>
      </c>
      <c r="K39" s="352">
        <v>8</v>
      </c>
      <c r="L39" s="353">
        <v>9447</v>
      </c>
      <c r="M39" s="353">
        <v>1707</v>
      </c>
      <c r="N39" s="351">
        <v>44617</v>
      </c>
      <c r="O39" s="350" t="s">
        <v>52</v>
      </c>
      <c r="P39" s="347"/>
      <c r="Q39" s="359"/>
      <c r="R39" s="359"/>
      <c r="S39" s="359"/>
      <c r="T39" s="359"/>
      <c r="U39" s="360"/>
      <c r="V39" s="360"/>
      <c r="W39" s="360"/>
      <c r="X39" s="8"/>
      <c r="Y39" s="361"/>
      <c r="Z39" s="361"/>
      <c r="AA39" s="346"/>
      <c r="AB39" s="346"/>
    </row>
    <row r="40" spans="1:29" ht="25.35" customHeight="1">
      <c r="A40" s="349">
        <v>24</v>
      </c>
      <c r="B40" s="349">
        <v>12</v>
      </c>
      <c r="C40" s="354" t="s">
        <v>537</v>
      </c>
      <c r="D40" s="353">
        <v>23</v>
      </c>
      <c r="E40" s="352">
        <v>2507.8200000000002</v>
      </c>
      <c r="F40" s="356">
        <f>(D40-E40)/E40</f>
        <v>-0.99082868786436029</v>
      </c>
      <c r="G40" s="353">
        <v>4</v>
      </c>
      <c r="H40" s="352">
        <v>1</v>
      </c>
      <c r="I40" s="352">
        <f>G40/H40</f>
        <v>4</v>
      </c>
      <c r="J40" s="352">
        <v>1</v>
      </c>
      <c r="K40" s="352">
        <v>5</v>
      </c>
      <c r="L40" s="353">
        <v>48874.54</v>
      </c>
      <c r="M40" s="353">
        <v>7757</v>
      </c>
      <c r="N40" s="351">
        <v>44638</v>
      </c>
      <c r="O40" s="350" t="s">
        <v>27</v>
      </c>
      <c r="P40" s="347"/>
      <c r="Q40" s="359"/>
      <c r="R40" s="359"/>
      <c r="S40" s="359"/>
      <c r="T40" s="359"/>
      <c r="U40" s="359"/>
      <c r="V40" s="360"/>
      <c r="W40" s="360"/>
      <c r="Y40" s="361"/>
      <c r="Z40" s="346"/>
      <c r="AA40" s="361"/>
    </row>
    <row r="41" spans="1:29" ht="25.35" customHeight="1">
      <c r="A41" s="349">
        <v>25</v>
      </c>
      <c r="B41" s="362">
        <v>20</v>
      </c>
      <c r="C41" s="354" t="s">
        <v>545</v>
      </c>
      <c r="D41" s="353">
        <v>12</v>
      </c>
      <c r="E41" s="352">
        <v>285.69</v>
      </c>
      <c r="F41" s="356">
        <f>(D41-E41)/E41</f>
        <v>-0.95799642969652421</v>
      </c>
      <c r="G41" s="353">
        <v>2</v>
      </c>
      <c r="H41" s="352">
        <v>1</v>
      </c>
      <c r="I41" s="352">
        <f>G41/H41</f>
        <v>2</v>
      </c>
      <c r="J41" s="352">
        <v>1</v>
      </c>
      <c r="K41" s="352">
        <v>4</v>
      </c>
      <c r="L41" s="353">
        <v>10337.67</v>
      </c>
      <c r="M41" s="353">
        <v>1647</v>
      </c>
      <c r="N41" s="351">
        <v>44645</v>
      </c>
      <c r="O41" s="350" t="s">
        <v>27</v>
      </c>
      <c r="P41" s="347"/>
      <c r="Q41" s="359"/>
      <c r="R41" s="359"/>
      <c r="S41" s="359"/>
      <c r="T41" s="359"/>
      <c r="U41" s="360"/>
      <c r="V41" s="360"/>
      <c r="W41" s="360"/>
      <c r="X41" s="346"/>
      <c r="Y41" s="361"/>
      <c r="Z41" s="361"/>
      <c r="AA41" s="8"/>
      <c r="AB41" s="346"/>
    </row>
    <row r="42" spans="1:29" ht="25.35" customHeight="1">
      <c r="A42" s="248"/>
      <c r="B42" s="248"/>
      <c r="C42" s="266" t="s">
        <v>320</v>
      </c>
      <c r="D42" s="348">
        <f ca="1">SUM(D35:D41)</f>
        <v>1579689.72</v>
      </c>
      <c r="E42" s="348">
        <v>332995.84999999998</v>
      </c>
      <c r="F42" s="108">
        <f ca="1">(D42-E42)/E42</f>
        <v>2.5580067739582941</v>
      </c>
      <c r="G42" s="348">
        <f t="shared" ref="G42" ca="1" si="2">SUM(G35:G41)</f>
        <v>337025</v>
      </c>
      <c r="H42" s="348"/>
      <c r="I42" s="251"/>
      <c r="J42" s="250"/>
      <c r="K42" s="252"/>
      <c r="L42" s="253"/>
      <c r="M42" s="257"/>
      <c r="N42" s="254"/>
      <c r="O42" s="281"/>
      <c r="R42" s="347"/>
    </row>
    <row r="43" spans="1:29" ht="23.1" customHeight="1">
      <c r="W43" s="33"/>
    </row>
    <row r="44" spans="1:29" ht="17.25" customHeight="1"/>
    <row r="55" spans="16:18">
      <c r="R55" s="347"/>
    </row>
    <row r="60" spans="16:18">
      <c r="P60" s="347"/>
    </row>
    <row r="64" spans="16:18" ht="12" customHeight="1"/>
    <row r="74" spans="21:23">
      <c r="U74" s="347"/>
      <c r="V74" s="347"/>
      <c r="W74" s="347"/>
    </row>
  </sheetData>
  <sortState xmlns:xlrd2="http://schemas.microsoft.com/office/spreadsheetml/2017/richdata2" ref="B13:P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60</vt:i4>
      </vt:variant>
    </vt:vector>
  </HeadingPairs>
  <TitlesOfParts>
    <vt:vector size="60" baseType="lpstr"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2022-06-17T12:31:31Z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